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GDrive\Vereine\NFKC\Rennen\Weitenegg\2022\"/>
    </mc:Choice>
  </mc:AlternateContent>
  <xr:revisionPtr revIDLastSave="0" documentId="8_{147BD23C-0265-46C7-AD7A-F2EA491381E9}" xr6:coauthVersionLast="47" xr6:coauthVersionMax="47" xr10:uidLastSave="{00000000-0000-0000-0000-000000000000}"/>
  <bookViews>
    <workbookView xWindow="-108" yWindow="-108" windowWidth="30936" windowHeight="16896" activeTab="6" xr2:uid="{00000000-000D-0000-FFFF-FFFF00000000}"/>
  </bookViews>
  <sheets>
    <sheet name="500m Reihung" sheetId="6" r:id="rId1"/>
    <sheet name=" 2000mK2 Reihung (2)" sheetId="11" r:id="rId2"/>
    <sheet name=" 2000mK2 Reihung" sheetId="9" state="hidden" r:id="rId3"/>
    <sheet name="5000mK2 Reihung" sheetId="10" r:id="rId4"/>
    <sheet name="200m Reihung" sheetId="5" r:id="rId5"/>
    <sheet name="2000m K1_Reihung" sheetId="7" r:id="rId6"/>
    <sheet name="5000m K1_Reihung" sheetId="8" r:id="rId7"/>
  </sheets>
  <definedNames>
    <definedName name="_xlnm.Print_Area" localSheetId="2">' 2000mK2 Reihung'!$A:$G</definedName>
    <definedName name="_xlnm.Print_Area" localSheetId="1">' 2000mK2 Reihung (2)'!$A:$G</definedName>
    <definedName name="_xlnm.Print_Area" localSheetId="5">'2000m K1_Reihung'!$A:$G</definedName>
    <definedName name="_xlnm.Print_Area" localSheetId="4">'200m Reihung'!$A:$G</definedName>
    <definedName name="_xlnm.Print_Area" localSheetId="6">'5000m K1_Reihung'!$A:$G</definedName>
    <definedName name="_xlnm.Print_Area" localSheetId="3">'5000mK2 Reihung'!$A:$G</definedName>
    <definedName name="_xlnm.Print_Area" localSheetId="0">'500m Reihung'!$A:$G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8" l="1"/>
  <c r="F20" i="8"/>
  <c r="F19" i="8"/>
  <c r="F18" i="8"/>
  <c r="F17" i="8"/>
  <c r="F16" i="8"/>
  <c r="F15" i="8"/>
  <c r="F14" i="8"/>
  <c r="F13" i="8"/>
  <c r="F12" i="8"/>
  <c r="F11" i="8"/>
  <c r="F10" i="8"/>
  <c r="F46" i="8"/>
  <c r="F45" i="8"/>
  <c r="F35" i="8"/>
  <c r="F34" i="8"/>
  <c r="F86" i="7"/>
  <c r="F85" i="7"/>
  <c r="F98" i="7"/>
  <c r="F97" i="7"/>
  <c r="F96" i="7"/>
  <c r="F95" i="7"/>
  <c r="F79" i="7"/>
  <c r="F78" i="7"/>
  <c r="F77" i="7"/>
  <c r="F76" i="7"/>
  <c r="F75" i="7"/>
  <c r="F74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47" i="7"/>
  <c r="F46" i="7"/>
  <c r="F45" i="7"/>
  <c r="F44" i="7"/>
  <c r="F43" i="7"/>
  <c r="F37" i="7"/>
  <c r="F36" i="7"/>
  <c r="F35" i="7"/>
  <c r="F34" i="7"/>
  <c r="F33" i="7"/>
  <c r="F32" i="7"/>
  <c r="F31" i="7"/>
  <c r="F30" i="7"/>
  <c r="F29" i="7"/>
  <c r="F21" i="7"/>
  <c r="F13" i="7"/>
  <c r="F12" i="7"/>
  <c r="F11" i="7"/>
  <c r="F10" i="7"/>
  <c r="F239" i="5"/>
  <c r="F238" i="5"/>
  <c r="F282" i="5"/>
  <c r="F275" i="5"/>
  <c r="F269" i="5"/>
  <c r="F268" i="5"/>
  <c r="F267" i="5"/>
  <c r="F266" i="5"/>
  <c r="F260" i="5"/>
  <c r="F259" i="5"/>
  <c r="F258" i="5"/>
  <c r="F252" i="5"/>
  <c r="F251" i="5"/>
  <c r="F250" i="5"/>
  <c r="F249" i="5"/>
  <c r="F248" i="5"/>
  <c r="F247" i="5"/>
  <c r="F246" i="5"/>
  <c r="F232" i="5"/>
  <c r="F226" i="5"/>
  <c r="F215" i="5"/>
  <c r="F214" i="5"/>
  <c r="F213" i="5"/>
  <c r="F207" i="5"/>
  <c r="F206" i="5"/>
  <c r="F200" i="5"/>
  <c r="F199" i="5"/>
  <c r="F198" i="5"/>
  <c r="F197" i="5"/>
  <c r="F196" i="5"/>
  <c r="F190" i="5"/>
  <c r="F189" i="5"/>
  <c r="F188" i="5"/>
  <c r="F187" i="5"/>
  <c r="F186" i="5"/>
  <c r="F185" i="5"/>
  <c r="F184" i="5"/>
  <c r="F178" i="5"/>
  <c r="F172" i="5"/>
  <c r="F171" i="5"/>
  <c r="F170" i="5"/>
  <c r="F169" i="5"/>
  <c r="F168" i="5"/>
  <c r="F162" i="5"/>
  <c r="F161" i="5"/>
  <c r="F160" i="5"/>
  <c r="F154" i="5"/>
  <c r="F148" i="5"/>
  <c r="F147" i="5"/>
  <c r="F146" i="5"/>
  <c r="F140" i="5"/>
  <c r="F139" i="5"/>
  <c r="F138" i="5"/>
  <c r="F137" i="5"/>
  <c r="F136" i="5"/>
  <c r="F135" i="5"/>
  <c r="F129" i="5"/>
  <c r="F128" i="5"/>
  <c r="F122" i="5"/>
  <c r="F121" i="5"/>
  <c r="F120" i="5"/>
  <c r="F114" i="5"/>
  <c r="F113" i="5"/>
  <c r="F112" i="5"/>
  <c r="F111" i="5"/>
  <c r="F110" i="5"/>
  <c r="F109" i="5"/>
  <c r="F108" i="5"/>
  <c r="F102" i="5"/>
  <c r="F101" i="5"/>
  <c r="F100" i="5"/>
  <c r="F99" i="5"/>
  <c r="F98" i="5"/>
  <c r="F97" i="5"/>
  <c r="F96" i="5"/>
  <c r="F90" i="5"/>
  <c r="F89" i="5"/>
  <c r="F88" i="5"/>
  <c r="F87" i="5"/>
  <c r="F81" i="5"/>
  <c r="F80" i="5"/>
  <c r="F74" i="5"/>
  <c r="F73" i="5"/>
  <c r="F67" i="5"/>
  <c r="F66" i="5"/>
  <c r="F60" i="5"/>
  <c r="F59" i="5"/>
  <c r="F53" i="5"/>
  <c r="F47" i="5"/>
  <c r="F46" i="5"/>
  <c r="F45" i="5"/>
  <c r="F44" i="5"/>
  <c r="F43" i="5"/>
  <c r="F42" i="5"/>
  <c r="F41" i="5"/>
  <c r="F35" i="5"/>
  <c r="F34" i="5"/>
  <c r="F23" i="5"/>
  <c r="F22" i="5"/>
  <c r="F21" i="5"/>
  <c r="F20" i="5"/>
  <c r="F14" i="5"/>
  <c r="F13" i="5"/>
  <c r="F12" i="5"/>
  <c r="F11" i="5"/>
  <c r="F10" i="5"/>
  <c r="F10" i="10"/>
  <c r="F74" i="11"/>
  <c r="F73" i="11"/>
  <c r="F65" i="11"/>
  <c r="F57" i="11"/>
  <c r="F56" i="11"/>
  <c r="F55" i="11"/>
  <c r="F47" i="11"/>
  <c r="F46" i="11"/>
  <c r="F45" i="11"/>
  <c r="F44" i="11"/>
  <c r="F35" i="11"/>
  <c r="F28" i="11"/>
  <c r="F27" i="11"/>
  <c r="F26" i="11"/>
  <c r="F25" i="11"/>
  <c r="F10" i="11"/>
  <c r="F18" i="11"/>
  <c r="F273" i="6"/>
  <c r="F267" i="6"/>
  <c r="F261" i="6"/>
  <c r="F255" i="6"/>
  <c r="F254" i="6"/>
  <c r="F253" i="6"/>
  <c r="F252" i="6"/>
  <c r="F246" i="6"/>
  <c r="F245" i="6"/>
  <c r="F244" i="6"/>
  <c r="F243" i="6"/>
  <c r="F237" i="6"/>
  <c r="F236" i="6"/>
  <c r="F235" i="6"/>
  <c r="F234" i="6"/>
  <c r="F233" i="6"/>
  <c r="F232" i="6"/>
  <c r="F231" i="6"/>
  <c r="F225" i="6"/>
  <c r="F224" i="6"/>
  <c r="F218" i="6"/>
  <c r="F207" i="6"/>
  <c r="F201" i="6"/>
  <c r="F195" i="6"/>
  <c r="F194" i="6"/>
  <c r="F188" i="6"/>
  <c r="F187" i="6"/>
  <c r="F186" i="6"/>
  <c r="F185" i="6"/>
  <c r="F184" i="6"/>
  <c r="F183" i="6"/>
  <c r="F177" i="6"/>
  <c r="F176" i="6"/>
  <c r="F175" i="6"/>
  <c r="F174" i="6"/>
  <c r="F168" i="6"/>
  <c r="F167" i="6"/>
  <c r="F166" i="6"/>
  <c r="F165" i="6"/>
  <c r="F159" i="6"/>
  <c r="F158" i="6"/>
  <c r="F157" i="6"/>
  <c r="F151" i="6"/>
  <c r="F145" i="6"/>
  <c r="F144" i="6"/>
  <c r="F143" i="6"/>
  <c r="F142" i="6"/>
  <c r="F141" i="6"/>
  <c r="F135" i="6"/>
  <c r="F134" i="6"/>
  <c r="F133" i="6"/>
  <c r="F132" i="6"/>
  <c r="F131" i="6"/>
  <c r="F125" i="6"/>
  <c r="F124" i="6"/>
  <c r="F118" i="6"/>
  <c r="F117" i="6"/>
  <c r="F116" i="6"/>
  <c r="F115" i="6"/>
  <c r="F114" i="6"/>
  <c r="F108" i="6"/>
  <c r="F107" i="6"/>
  <c r="F106" i="6"/>
  <c r="F105" i="6"/>
  <c r="F104" i="6"/>
  <c r="F103" i="6"/>
  <c r="F102" i="6"/>
  <c r="F96" i="6"/>
  <c r="F95" i="6"/>
  <c r="F94" i="6"/>
  <c r="F93" i="6"/>
  <c r="F92" i="6"/>
  <c r="F91" i="6"/>
  <c r="F90" i="6"/>
  <c r="F84" i="6" l="1"/>
  <c r="F83" i="6"/>
  <c r="F82" i="6"/>
  <c r="F81" i="6"/>
  <c r="F80" i="6"/>
  <c r="F70" i="6"/>
  <c r="F69" i="6"/>
  <c r="F68" i="6"/>
  <c r="F62" i="6"/>
  <c r="F56" i="6"/>
  <c r="F55" i="6"/>
  <c r="F54" i="6"/>
  <c r="F53" i="6"/>
  <c r="F47" i="6"/>
  <c r="F41" i="6"/>
  <c r="F40" i="6"/>
  <c r="F39" i="6"/>
  <c r="F38" i="6"/>
  <c r="F12" i="6"/>
  <c r="F11" i="6"/>
  <c r="F10" i="6"/>
  <c r="F32" i="6"/>
  <c r="F31" i="6"/>
  <c r="F30" i="6"/>
  <c r="F18" i="6"/>
  <c r="F19" i="6"/>
  <c r="G284" i="5"/>
  <c r="G278" i="5"/>
  <c r="G271" i="5"/>
  <c r="G262" i="5"/>
  <c r="G254" i="5"/>
  <c r="G242" i="5"/>
  <c r="G234" i="5"/>
  <c r="G228" i="5"/>
  <c r="G222" i="5"/>
  <c r="G217" i="5"/>
  <c r="G209" i="5"/>
  <c r="G202" i="5"/>
  <c r="G192" i="5"/>
  <c r="G180" i="5"/>
  <c r="G174" i="5"/>
  <c r="G164" i="5"/>
  <c r="G156" i="5"/>
  <c r="G150" i="5"/>
  <c r="G142" i="5"/>
  <c r="G131" i="5"/>
  <c r="G124" i="5"/>
  <c r="G116" i="5"/>
  <c r="G104" i="5"/>
  <c r="G92" i="5"/>
  <c r="G83" i="5"/>
  <c r="G76" i="5"/>
  <c r="G69" i="5"/>
  <c r="G62" i="5"/>
  <c r="G55" i="5"/>
  <c r="G49" i="5"/>
  <c r="G37" i="5"/>
  <c r="G30" i="5"/>
  <c r="G25" i="5"/>
  <c r="G21" i="10"/>
  <c r="G14" i="10"/>
  <c r="G69" i="11"/>
  <c r="G61" i="11"/>
  <c r="G51" i="11"/>
  <c r="G40" i="11"/>
  <c r="G31" i="11"/>
  <c r="G21" i="11"/>
  <c r="G14" i="11"/>
  <c r="G16" i="5"/>
  <c r="G7" i="5"/>
  <c r="G17" i="5" s="1"/>
  <c r="G26" i="5" s="1"/>
  <c r="G31" i="5" s="1"/>
  <c r="G38" i="5" s="1"/>
  <c r="G50" i="5" s="1"/>
  <c r="G56" i="5" s="1"/>
  <c r="G63" i="5" s="1"/>
  <c r="G70" i="5" s="1"/>
  <c r="G77" i="5" s="1"/>
  <c r="G84" i="5" s="1"/>
  <c r="G93" i="5" s="1"/>
  <c r="G22" i="10"/>
  <c r="G15" i="10"/>
  <c r="G15" i="11"/>
  <c r="B2" i="11"/>
  <c r="G269" i="6"/>
  <c r="G263" i="6"/>
  <c r="G105" i="5" l="1"/>
  <c r="G117" i="5" s="1"/>
  <c r="G125" i="5" s="1"/>
  <c r="G132" i="5" s="1"/>
  <c r="G143" i="5" s="1"/>
  <c r="G151" i="5" s="1"/>
  <c r="G157" i="5" s="1"/>
  <c r="G165" i="5" s="1"/>
  <c r="G175" i="5" s="1"/>
  <c r="G181" i="5" s="1"/>
  <c r="G193" i="5" l="1"/>
  <c r="G203" i="5" s="1"/>
  <c r="G210" i="5" s="1"/>
  <c r="G218" i="5" s="1"/>
  <c r="G223" i="5" s="1"/>
  <c r="G229" i="5" s="1"/>
  <c r="G235" i="5" s="1"/>
  <c r="G243" i="5" s="1"/>
  <c r="G255" i="5" s="1"/>
  <c r="G263" i="5" s="1"/>
  <c r="G272" i="5" s="1"/>
  <c r="G279" i="5" s="1"/>
  <c r="G285" i="5" s="1"/>
  <c r="B2" i="8" l="1"/>
  <c r="B2" i="7"/>
  <c r="B2" i="5"/>
  <c r="B2" i="10"/>
  <c r="B2" i="9"/>
  <c r="G257" i="6" l="1"/>
  <c r="G137" i="6" l="1"/>
  <c r="G248" i="6" l="1"/>
  <c r="G239" i="6" l="1"/>
  <c r="G227" i="6"/>
  <c r="G220" i="6"/>
  <c r="G214" i="6"/>
  <c r="G209" i="6"/>
  <c r="G203" i="6"/>
  <c r="G197" i="6"/>
  <c r="G190" i="6"/>
  <c r="G179" i="6"/>
  <c r="G161" i="6"/>
  <c r="G153" i="6"/>
  <c r="G147" i="6"/>
  <c r="G127" i="6"/>
  <c r="G120" i="6"/>
  <c r="G110" i="6"/>
  <c r="G98" i="6"/>
  <c r="G86" i="6"/>
  <c r="G76" i="6"/>
  <c r="G72" i="6"/>
  <c r="G64" i="6"/>
  <c r="G58" i="6"/>
  <c r="G49" i="6"/>
  <c r="G43" i="6"/>
  <c r="G34" i="6"/>
  <c r="G26" i="6"/>
  <c r="G21" i="6"/>
  <c r="G14" i="6"/>
  <c r="G7" i="6"/>
  <c r="G15" i="6" s="1"/>
  <c r="G22" i="6" s="1"/>
  <c r="G27" i="6" s="1"/>
  <c r="G35" i="6" s="1"/>
  <c r="G44" i="6" s="1"/>
  <c r="G50" i="6" s="1"/>
  <c r="G59" i="6" s="1"/>
  <c r="G65" i="6" s="1"/>
  <c r="G73" i="6" s="1"/>
  <c r="G77" i="6" s="1"/>
  <c r="G87" i="6" s="1"/>
  <c r="G99" i="6" s="1"/>
  <c r="G111" i="6" s="1"/>
  <c r="G121" i="6" s="1"/>
  <c r="G128" i="6" s="1"/>
  <c r="G138" i="6" s="1"/>
  <c r="G148" i="6" s="1"/>
  <c r="G154" i="6" s="1"/>
  <c r="G162" i="6" s="1"/>
  <c r="G171" i="6" s="1"/>
  <c r="G180" i="6" s="1"/>
  <c r="G191" i="6" s="1"/>
  <c r="G198" i="6" s="1"/>
  <c r="G204" i="6" s="1"/>
  <c r="G210" i="6" s="1"/>
  <c r="G215" i="6" s="1"/>
  <c r="G221" i="6" s="1"/>
  <c r="G228" i="6" s="1"/>
  <c r="G240" i="6" s="1"/>
  <c r="G249" i="6" s="1"/>
  <c r="G258" i="6" s="1"/>
  <c r="G264" i="6" s="1"/>
  <c r="G270" i="6" s="1"/>
</calcChain>
</file>

<file path=xl/sharedStrings.xml><?xml version="1.0" encoding="utf-8"?>
<sst xmlns="http://schemas.openxmlformats.org/spreadsheetml/2006/main" count="2536" uniqueCount="463">
  <si>
    <t>Finale</t>
  </si>
  <si>
    <t>Rennen</t>
  </si>
  <si>
    <t>1</t>
  </si>
  <si>
    <t>Herren Meisterklasse</t>
  </si>
  <si>
    <t>K1</t>
  </si>
  <si>
    <t>200m</t>
  </si>
  <si>
    <t>Rang</t>
  </si>
  <si>
    <t>Bahn</t>
  </si>
  <si>
    <t>Name</t>
  </si>
  <si>
    <t>Verein</t>
  </si>
  <si>
    <t>Zeit</t>
  </si>
  <si>
    <t>Rückstand</t>
  </si>
  <si>
    <t>Bemerkungen</t>
  </si>
  <si>
    <t>2</t>
  </si>
  <si>
    <t>3</t>
  </si>
  <si>
    <t>4</t>
  </si>
  <si>
    <t>5</t>
  </si>
  <si>
    <t>6</t>
  </si>
  <si>
    <t>7</t>
  </si>
  <si>
    <t>8</t>
  </si>
  <si>
    <t>K2</t>
  </si>
  <si>
    <t>C1</t>
  </si>
  <si>
    <t>9</t>
  </si>
  <si>
    <t>Damen Meisterklasse</t>
  </si>
  <si>
    <t>23</t>
  </si>
  <si>
    <t>31</t>
  </si>
  <si>
    <t>43</t>
  </si>
  <si>
    <t>47</t>
  </si>
  <si>
    <t>49</t>
  </si>
  <si>
    <t>55</t>
  </si>
  <si>
    <t>500m</t>
  </si>
  <si>
    <t>10</t>
  </si>
  <si>
    <t>24</t>
  </si>
  <si>
    <t>32</t>
  </si>
  <si>
    <t>44</t>
  </si>
  <si>
    <t>48</t>
  </si>
  <si>
    <t>50</t>
  </si>
  <si>
    <t>54</t>
  </si>
  <si>
    <t>2000m</t>
  </si>
  <si>
    <t>5000m</t>
  </si>
  <si>
    <t>Samstag</t>
  </si>
  <si>
    <t>FINALE</t>
  </si>
  <si>
    <t>14</t>
  </si>
  <si>
    <t>18</t>
  </si>
  <si>
    <t>22</t>
  </si>
  <si>
    <t>27</t>
  </si>
  <si>
    <t>28</t>
  </si>
  <si>
    <t>39</t>
  </si>
  <si>
    <t>40</t>
  </si>
  <si>
    <t>52</t>
  </si>
  <si>
    <t>PSV WIEN</t>
  </si>
  <si>
    <t>NFKC YBBS</t>
  </si>
  <si>
    <t>ATSV LENZING</t>
  </si>
  <si>
    <t>DONAU LINZ</t>
  </si>
  <si>
    <r>
      <rPr>
        <i/>
        <sz val="20"/>
        <color theme="1"/>
        <rFont val="Calibri"/>
        <family val="2"/>
        <scheme val="minor"/>
      </rPr>
      <t>ASKÖ Verein</t>
    </r>
    <r>
      <rPr>
        <sz val="20"/>
        <color theme="1"/>
        <rFont val="Calibri"/>
        <family val="2"/>
        <scheme val="minor"/>
      </rPr>
      <t xml:space="preserve">e </t>
    </r>
  </si>
  <si>
    <t>UKK Wien</t>
  </si>
  <si>
    <t>56</t>
  </si>
  <si>
    <t>58</t>
  </si>
  <si>
    <t>60</t>
  </si>
  <si>
    <t>62</t>
  </si>
  <si>
    <t>64</t>
  </si>
  <si>
    <t>68</t>
  </si>
  <si>
    <t>72</t>
  </si>
  <si>
    <t>männliche Schüler B 2009/2010</t>
  </si>
  <si>
    <t>74</t>
  </si>
  <si>
    <t>77</t>
  </si>
  <si>
    <t>79</t>
  </si>
  <si>
    <t>81</t>
  </si>
  <si>
    <t>Kinderboot Männlich 2011/</t>
  </si>
  <si>
    <t>13</t>
  </si>
  <si>
    <t>21</t>
  </si>
  <si>
    <t>57</t>
  </si>
  <si>
    <t>59</t>
  </si>
  <si>
    <t>63</t>
  </si>
  <si>
    <t>67</t>
  </si>
  <si>
    <t>71</t>
  </si>
  <si>
    <t>73</t>
  </si>
  <si>
    <t>76</t>
  </si>
  <si>
    <t>78</t>
  </si>
  <si>
    <t>80</t>
  </si>
  <si>
    <t>84</t>
  </si>
  <si>
    <t xml:space="preserve">C1 </t>
  </si>
  <si>
    <t>WSV Ottensheim</t>
  </si>
  <si>
    <t>NFKC Ybbs</t>
  </si>
  <si>
    <t>Forelle Steyr</t>
  </si>
  <si>
    <t>Donau Linz</t>
  </si>
  <si>
    <t>KC Graz</t>
  </si>
  <si>
    <t>Schnecke Linz</t>
  </si>
  <si>
    <t>ATSV Lenzing</t>
  </si>
  <si>
    <t>PSV Wien</t>
  </si>
  <si>
    <t>SWW Wien</t>
  </si>
  <si>
    <t>KU Greifenstein</t>
  </si>
  <si>
    <t>Männliche Jugend 2006</t>
  </si>
  <si>
    <t>Männliche Schüler A 2008</t>
  </si>
  <si>
    <t>11</t>
  </si>
  <si>
    <t>12</t>
  </si>
  <si>
    <t>15</t>
  </si>
  <si>
    <t>16</t>
  </si>
  <si>
    <t>19</t>
  </si>
  <si>
    <t>20</t>
  </si>
  <si>
    <t>25</t>
  </si>
  <si>
    <t>26</t>
  </si>
  <si>
    <t>29</t>
  </si>
  <si>
    <t>30</t>
  </si>
  <si>
    <t>33</t>
  </si>
  <si>
    <t>34</t>
  </si>
  <si>
    <t>35</t>
  </si>
  <si>
    <t>36</t>
  </si>
  <si>
    <t>37</t>
  </si>
  <si>
    <t>weibliche SchülerA 2008</t>
  </si>
  <si>
    <t>1000m</t>
  </si>
  <si>
    <t>38</t>
  </si>
  <si>
    <t>41</t>
  </si>
  <si>
    <t>42</t>
  </si>
  <si>
    <t>45</t>
  </si>
  <si>
    <t>46</t>
  </si>
  <si>
    <t>51</t>
  </si>
  <si>
    <t>53</t>
  </si>
  <si>
    <t>61</t>
  </si>
  <si>
    <t>65</t>
  </si>
  <si>
    <t>66</t>
  </si>
  <si>
    <t>69</t>
  </si>
  <si>
    <t>70</t>
  </si>
  <si>
    <t>75</t>
  </si>
  <si>
    <t>82</t>
  </si>
  <si>
    <t>83</t>
  </si>
  <si>
    <t>85</t>
  </si>
  <si>
    <t>86</t>
  </si>
  <si>
    <t>87</t>
  </si>
  <si>
    <t>Sonntag</t>
  </si>
  <si>
    <t xml:space="preserve">500 m </t>
  </si>
  <si>
    <t>Start</t>
  </si>
  <si>
    <t>Intervall</t>
  </si>
  <si>
    <t>NÖ LANDESMEISTERSCHAFTEN Kajak</t>
  </si>
  <si>
    <t>2000m K2</t>
  </si>
  <si>
    <t>5000m K2</t>
  </si>
  <si>
    <t xml:space="preserve">200 m </t>
  </si>
  <si>
    <t>2000 m  K1</t>
  </si>
  <si>
    <t>5000 m  K1</t>
  </si>
  <si>
    <t>S T A R T L I S T E</t>
  </si>
  <si>
    <t>Weitenegg 2022</t>
  </si>
  <si>
    <t>Herren Meisterklasse VL1 (1-4 Finale, Rest out)</t>
  </si>
  <si>
    <t>Herren Meisterklasse VL2 (1-4 Finale, Rest out)</t>
  </si>
  <si>
    <t>GRÜNANGER Markus                               ASKÖ</t>
  </si>
  <si>
    <t>Arthur Nissler</t>
  </si>
  <si>
    <t>Bloder Marcel</t>
  </si>
  <si>
    <t>Egeresi Istvan</t>
  </si>
  <si>
    <t>BOUDAGHI Amin                                     ASKÖ</t>
  </si>
  <si>
    <t>Andreas Brandstätter</t>
  </si>
  <si>
    <t>Moritz Tobias</t>
  </si>
  <si>
    <t>Adedepo Ademola</t>
  </si>
  <si>
    <t>VUKOBRATOVIC Zoran                                ASKÖ</t>
  </si>
  <si>
    <t>Verena Leichtenmüller 1998                      ASKÖ</t>
  </si>
  <si>
    <t xml:space="preserve">Verena Arnold </t>
  </si>
  <si>
    <t>Manca Mikelj</t>
  </si>
  <si>
    <t>KK Bohinj</t>
  </si>
  <si>
    <t xml:space="preserve"> Allgemeine Klasse(Master)</t>
  </si>
  <si>
    <t>Pavel Šára 1974</t>
  </si>
  <si>
    <t>Lokomative -Branik</t>
  </si>
  <si>
    <t>František Šára 1976</t>
  </si>
  <si>
    <t>Peyrl Werner 1947</t>
  </si>
  <si>
    <t>BEYER Wolfgang1966                                 ASKÖ</t>
  </si>
  <si>
    <t xml:space="preserve">PEYRL Klaus1944                                         ASKÖ                </t>
  </si>
  <si>
    <t>Daniel Makay2005</t>
  </si>
  <si>
    <t>Multi SE</t>
  </si>
  <si>
    <t>Vilmos Meinhardt2005</t>
  </si>
  <si>
    <t>Herren  Junioren 2004/2005</t>
  </si>
  <si>
    <t>Damen Junioren 2004/2005</t>
  </si>
  <si>
    <t>Emese Kádasi2005</t>
  </si>
  <si>
    <t>Lehaci Adriane</t>
  </si>
  <si>
    <t>Tjaša Mikelj</t>
  </si>
  <si>
    <t>Eva Arh</t>
  </si>
  <si>
    <t>Männliche Jugend 2006/2007</t>
  </si>
  <si>
    <t>Männliche Jugend 2007</t>
  </si>
  <si>
    <t>Kretzl Timon2006                                     ASKÖ</t>
  </si>
  <si>
    <t>Kretzl Simon 2006                                    ASKÖ</t>
  </si>
  <si>
    <t>Luboš Novotný 2007</t>
  </si>
  <si>
    <t>Tobiáš Ptáček 2007</t>
  </si>
  <si>
    <t>Tinca Patrick2007                                     ASKÖ</t>
  </si>
  <si>
    <t>Péter Tardos2007</t>
  </si>
  <si>
    <t>Weibliche Jugend 2006/2007</t>
  </si>
  <si>
    <t>Weibliche Jugend 2006</t>
  </si>
  <si>
    <t>Weibliche Jugend 2007</t>
  </si>
  <si>
    <t>Marlene   Rager   2006                            ASKÖ</t>
  </si>
  <si>
    <t>WAT Wien</t>
  </si>
  <si>
    <t>Justýna Rochová 2007</t>
  </si>
  <si>
    <t>Anna Somogyi 2007</t>
  </si>
  <si>
    <t>Tia Šilc 2007</t>
  </si>
  <si>
    <t>Pfaffenbichler Dana 2007                                   ASKÖ</t>
  </si>
  <si>
    <t>Männliche Schüler A 2008/2009</t>
  </si>
  <si>
    <t>Männliche Schüler A 2009</t>
  </si>
  <si>
    <t>Vince Meinhardt2008</t>
  </si>
  <si>
    <t>EHRENBERGER Jan2008                                      ASKÖ</t>
  </si>
  <si>
    <t>SCHLICK Simon2008                                             ASKÖ</t>
  </si>
  <si>
    <t>Laurenz Rager   2008                                         ASKÖ</t>
  </si>
  <si>
    <t>Miha Gašperin2008</t>
  </si>
  <si>
    <t>Žiga Žmitek2008</t>
  </si>
  <si>
    <t>Gaber Jurkovič2008</t>
  </si>
  <si>
    <t>Izak Urh2008</t>
  </si>
  <si>
    <t>KORNPROBST Lukas2009                                 ASKÖ</t>
  </si>
  <si>
    <t>Benjamin Stadlbauer     2009                           ASKÖ</t>
  </si>
  <si>
    <t>Jakub Čermák 2009</t>
  </si>
  <si>
    <t>Borecky Tadeas 2009</t>
  </si>
  <si>
    <t>KKKadan</t>
  </si>
  <si>
    <t>LEHNER Philip2009                                               ASKÖ</t>
  </si>
  <si>
    <t>KOZLOVSKY Marcell2009                                     ASKÖ</t>
  </si>
  <si>
    <t>Anže Habe2009</t>
  </si>
  <si>
    <t>weibliche SchülerA 2008/2009</t>
  </si>
  <si>
    <t>weibliche SchülerA 2009</t>
  </si>
  <si>
    <t xml:space="preserve">Eitzinger Laura        2008                            ASKÖ                            </t>
  </si>
  <si>
    <t>Leimer Katharina    2008                             ASKÖ</t>
  </si>
  <si>
    <t>WILTZSCH Katharina2008                              ASKÖ</t>
  </si>
  <si>
    <t>Ema Šárová 2008</t>
  </si>
  <si>
    <t>Neumanova Natalie2008</t>
  </si>
  <si>
    <t>Karolína Šárová 2008</t>
  </si>
  <si>
    <t>Eisova Lea2009</t>
  </si>
  <si>
    <t>LEXA Marlen2009                                           ASKÖ</t>
  </si>
  <si>
    <t>Ana Mikelj 2009</t>
  </si>
  <si>
    <t>Männliche Schüler B 2010/11</t>
  </si>
  <si>
    <t>Männliche Schüler B 2010</t>
  </si>
  <si>
    <t>Männliche Schüler B 2011</t>
  </si>
  <si>
    <t>Štěpán Kerner 2010</t>
  </si>
  <si>
    <t>Petr Šára 2010</t>
  </si>
  <si>
    <t>Filip Svatos2010</t>
  </si>
  <si>
    <t>Lokomotive Liberec</t>
  </si>
  <si>
    <t>Daniel Kovács2010</t>
  </si>
  <si>
    <t>LAMINGER Niklas2010                                       ASKÖ</t>
  </si>
  <si>
    <t>Tevž Sodja2010</t>
  </si>
  <si>
    <t>Tevž Sodja 2010</t>
  </si>
  <si>
    <t>Haydinger Matthias 2011                            ASKÖ</t>
  </si>
  <si>
    <t>Blüml David   2011                                         ASKÖ</t>
  </si>
  <si>
    <t>Samuel Baier2011</t>
  </si>
  <si>
    <t>Vanas Mikulas2011</t>
  </si>
  <si>
    <t>Lindauer Dan 2011</t>
  </si>
  <si>
    <t>Weibliche Schüler B 2010/2011</t>
  </si>
  <si>
    <t>Weibliche Schüler B 2010</t>
  </si>
  <si>
    <t>Weibliche Schüler B 2011</t>
  </si>
  <si>
    <t>Alexova Denisa2010</t>
  </si>
  <si>
    <t>Videmannova Monika 2010</t>
  </si>
  <si>
    <t>Zubkova Eliska2011</t>
  </si>
  <si>
    <t>Lomascolo Chiara 2011</t>
  </si>
  <si>
    <t>Kucerova Jolana 2011</t>
  </si>
  <si>
    <t>Eva habjan2011</t>
  </si>
  <si>
    <t>Kinderboot Männlich 2012-</t>
  </si>
  <si>
    <t>Samuel Kovács2012</t>
  </si>
  <si>
    <t>SCHLICK Rainer2012                                      ASKÖ</t>
  </si>
  <si>
    <t>WILTZSCH Raphael2012                                 ASKÖ</t>
  </si>
  <si>
    <t>Hrabal Tomas 2013</t>
  </si>
  <si>
    <t>Lindauer Tom 2014</t>
  </si>
  <si>
    <t>Kinderboot Weiblich 2012-</t>
  </si>
  <si>
    <t>Baumgartinger Magdalena  2012                              ASKÖ</t>
  </si>
  <si>
    <t>Schmidt Emma  2013                                                  ASKÖ</t>
  </si>
  <si>
    <t>Lomascolo Laura 2014</t>
  </si>
  <si>
    <t>Baumgartinger Franziska 2014                                  ASKÖ</t>
  </si>
  <si>
    <t>Zubkova Karolina2015</t>
  </si>
  <si>
    <t>VL</t>
  </si>
  <si>
    <t>x</t>
  </si>
  <si>
    <t>Herren Meisterklasse - Finale</t>
  </si>
  <si>
    <t>GRÜNANGER Markus - BOUDAGHI Amin               ASKÖ</t>
  </si>
  <si>
    <t>Bloder Marcel-Moritz Tobias</t>
  </si>
  <si>
    <t>Michael Rodinger -Rodinger Erik 2006             ASKÖ</t>
  </si>
  <si>
    <t xml:space="preserve">Verena Leichtenmüller-Hepp Conny          </t>
  </si>
  <si>
    <t>Donau Linz/Schnecke Linz</t>
  </si>
  <si>
    <t>Tjaša Mikelj-Manca Mikelj</t>
  </si>
  <si>
    <t>František Šára 1976 - Pavel Šára 1974</t>
  </si>
  <si>
    <t>Peyrl Werner1947-Peyrl Klaus 1944</t>
  </si>
  <si>
    <t>Forelle Steyr/PSV Wien</t>
  </si>
  <si>
    <t>Daniel Makay-Péter Tardos</t>
  </si>
  <si>
    <t>Luboš Novotný 2007 - Tobiáš Ptáček 2007</t>
  </si>
  <si>
    <t>Zsófia Mányik-Nikolett Eigner</t>
  </si>
  <si>
    <t>Ana Mikelj-Tia Šilc</t>
  </si>
  <si>
    <t>Izak Urh-Gaber Jurkovič</t>
  </si>
  <si>
    <t>Borecky Tadeas -</t>
  </si>
  <si>
    <t>Gergely Garzó-Vince Meinhardt</t>
  </si>
  <si>
    <t>EHRENBERGER Jan - KORNPROBST Lukas            ASKÖ</t>
  </si>
  <si>
    <t>LEHNER Philip - KOZLOVSKY Marcell                   ASKÖ</t>
  </si>
  <si>
    <t>Miha Gašperin-Tevž Sodja</t>
  </si>
  <si>
    <t>Žiga Žmitek-Anže Habe</t>
  </si>
  <si>
    <t>Weibliche SchülerA 2008/2009</t>
  </si>
  <si>
    <t>Karolína Šárová 2008 - Ema Šárová 2008</t>
  </si>
  <si>
    <t>Neumanova Natalie-Eisova Lea</t>
  </si>
  <si>
    <t>WILTZSCH Katharina - LEXA Marlen                   ASKÖ</t>
  </si>
  <si>
    <t>Ana Mikelj-Eva habjan</t>
  </si>
  <si>
    <t>Eitzinger Laura - Leimer Katharina                ASKÖ</t>
  </si>
  <si>
    <t>Štěpán Kerner 2010 - Petr Šára 2010</t>
  </si>
  <si>
    <t>Mikulas Vanas2011 - Samuel Baier2011</t>
  </si>
  <si>
    <t>Benedek Meinhardt-Erik Szemanik2010</t>
  </si>
  <si>
    <t xml:space="preserve">LAMINGER Niklas - </t>
  </si>
  <si>
    <t>Alexova Denisa-Videmannova Monika</t>
  </si>
  <si>
    <t xml:space="preserve">Zubkova Eliska-Lomascolo Chiara </t>
  </si>
  <si>
    <t>Hrabal Tomas -Lindauer Tom 2014</t>
  </si>
  <si>
    <t>WILTZSCH Raphael - SCHLICK Rainer                    ASKÖ</t>
  </si>
  <si>
    <t>Lomascolo Laura -Zubkova Karolina</t>
  </si>
  <si>
    <t>17</t>
  </si>
  <si>
    <r>
      <t xml:space="preserve">WILTZSCH Raphael - SCHLICK Rainer                 </t>
    </r>
    <r>
      <rPr>
        <b/>
        <sz val="11"/>
        <color rgb="FF000000"/>
        <rFont val="Calibri"/>
        <family val="2"/>
      </rPr>
      <t xml:space="preserve"> ASKÖ</t>
    </r>
  </si>
  <si>
    <t>Stepan Kerner 2010- Petr Sara2010</t>
  </si>
  <si>
    <t xml:space="preserve">Vanas Mikulas -Lindauer Dan </t>
  </si>
  <si>
    <t xml:space="preserve">Alexova Denisa-Videmannova Monika </t>
  </si>
  <si>
    <t>Borecky Tadeas 2009-</t>
  </si>
  <si>
    <r>
      <t xml:space="preserve">EHRENBERGER Jan - KORNPROBST Lukas            </t>
    </r>
    <r>
      <rPr>
        <b/>
        <sz val="11"/>
        <color rgb="FF000000"/>
        <rFont val="Calibri"/>
        <family val="2"/>
      </rPr>
      <t>ASKÖ</t>
    </r>
  </si>
  <si>
    <r>
      <t xml:space="preserve">LEHNER Philip - KOZLOVSKY Marcell                      </t>
    </r>
    <r>
      <rPr>
        <b/>
        <sz val="11"/>
        <color rgb="FF000000"/>
        <rFont val="Calibri"/>
        <family val="2"/>
      </rPr>
      <t xml:space="preserve"> ASKÖ</t>
    </r>
  </si>
  <si>
    <t>Miha Gašperin-Žiga Žmitek</t>
  </si>
  <si>
    <r>
      <t xml:space="preserve">WILTZSCH Katharina - LEXA Marlen                 </t>
    </r>
    <r>
      <rPr>
        <b/>
        <sz val="11"/>
        <color rgb="FF000000"/>
        <rFont val="Calibri"/>
        <family val="2"/>
      </rPr>
      <t xml:space="preserve">     ASKÖ</t>
    </r>
  </si>
  <si>
    <t>Eva Habjan-Ana Mikelj</t>
  </si>
  <si>
    <r>
      <t xml:space="preserve">Michael Rodinger -Rodinger Erik 2006             </t>
    </r>
    <r>
      <rPr>
        <b/>
        <sz val="11"/>
        <color rgb="FF000000"/>
        <rFont val="Calibri"/>
        <family val="2"/>
      </rPr>
      <t>ASKÖ</t>
    </r>
  </si>
  <si>
    <t>Verena Leichtenmüller -Hepp Conny</t>
  </si>
  <si>
    <t>Botond Bástyai-Vilmos Meinhardt</t>
  </si>
  <si>
    <t>Matrin Dobrev     PARA                                    ASKÖ</t>
  </si>
  <si>
    <t>GRÜNANGER Lukas</t>
  </si>
  <si>
    <t>VUKOBRATOVIC Zoran                         ASKÖ</t>
  </si>
  <si>
    <t>Allgemeine Klasse (Master)</t>
  </si>
  <si>
    <t>Michael Rodinger 1967 Master              ASKÖ</t>
  </si>
  <si>
    <t>PEYRL Klaus 1944                                      ASKÖ</t>
  </si>
  <si>
    <t>Bosina Gerhard 1957</t>
  </si>
  <si>
    <t>Madlmayr Albert1961</t>
  </si>
  <si>
    <t>Peyerl Werner 1947Master</t>
  </si>
  <si>
    <t>BEYER Wolfgang1966                               ASKÖ</t>
  </si>
  <si>
    <t>Herren Junioren2004/2005</t>
  </si>
  <si>
    <t>Daniel Makay</t>
  </si>
  <si>
    <t>Botond Bástyai</t>
  </si>
  <si>
    <t>Weiblich Junioren2004/2005</t>
  </si>
  <si>
    <t>Emese Kádasi</t>
  </si>
  <si>
    <t xml:space="preserve"> Männliche Jugend 2007</t>
  </si>
  <si>
    <t>Nils Maurer 2006                    ASKÖ</t>
  </si>
  <si>
    <t>Maria Maurer  2006                                 ASKÖ</t>
  </si>
  <si>
    <t>Zsófia Mányik2006</t>
  </si>
  <si>
    <t>Nikolett Eigner2006</t>
  </si>
  <si>
    <t>Anna Somogyi2007</t>
  </si>
  <si>
    <t>Tia Šilc2007</t>
  </si>
  <si>
    <t>Gergely Garzó2008</t>
  </si>
  <si>
    <t>EHRENBERGER Jan2008                             ASKÖ</t>
  </si>
  <si>
    <t>SCHLICK Simon2008                                      ASKÖ</t>
  </si>
  <si>
    <t>Benjamin Stadlbauer2009                 ASKÖ</t>
  </si>
  <si>
    <t>LEHNER Philip2009                                         ASKÖ</t>
  </si>
  <si>
    <t>KOZLOVSKY Marcell2009                                   ASKÖ</t>
  </si>
  <si>
    <t>Weibliche Schüler A 2008/2009</t>
  </si>
  <si>
    <t>Weibliche Schüler A 2008</t>
  </si>
  <si>
    <t>Weibliche Schüler A 2009</t>
  </si>
  <si>
    <t>Eisova Lea2008</t>
  </si>
  <si>
    <t>WILTZSCH Katharina2008</t>
  </si>
  <si>
    <t>LEXA Marlen2009</t>
  </si>
  <si>
    <t>Ana Mikelj2009</t>
  </si>
  <si>
    <t>Männliche Schüler B 2010/2011</t>
  </si>
  <si>
    <t>Filip Svatos 2010</t>
  </si>
  <si>
    <t>Benedek Meinhardt2010</t>
  </si>
  <si>
    <t>LAMINGER Niklas2010</t>
  </si>
  <si>
    <t>Vanas Mikulas 2011</t>
  </si>
  <si>
    <t>Weibliche Schüler B  2010</t>
  </si>
  <si>
    <t>Weibliche Schüler B  2011</t>
  </si>
  <si>
    <t>Eva Habjan2011</t>
  </si>
  <si>
    <t>Kinderboot männlich 2012-</t>
  </si>
  <si>
    <t>SCHLICK Rainer2012                              ASKÖ</t>
  </si>
  <si>
    <t>WILTZSCH Raphael2012                    ASKÖ</t>
  </si>
  <si>
    <t>Sattler Sebastian2013                             ASKÖ</t>
  </si>
  <si>
    <t xml:space="preserve">S I E G E R E H R U NG    Rennen 46 - 56 </t>
  </si>
  <si>
    <t xml:space="preserve">S I E G E R E H R U NG    Rennen 57 - 67 </t>
  </si>
  <si>
    <t>GRÜNANGER Lukas - BOUDAGHI Amin             ASKÖ</t>
  </si>
  <si>
    <t>Matrin Dobrev-Nils Maurer                              ASKÖ</t>
  </si>
  <si>
    <t>Bosina/Madlmayr 1957/1961</t>
  </si>
  <si>
    <t>UKK/WSV</t>
  </si>
  <si>
    <t>Damen Junioren2004/2005</t>
  </si>
  <si>
    <t>Emese Kádasi-Anna Somogyi</t>
  </si>
  <si>
    <t>Eva Arh-Tjaša Mikelj</t>
  </si>
  <si>
    <t>Kretzl Simon - Kretzl Timon 2006   ASKÖ</t>
  </si>
  <si>
    <t>Weibliche Jugend  2006/2007</t>
  </si>
  <si>
    <t>EHRENBERGER Jan - KORNPROBST Luka                 ASKÖ</t>
  </si>
  <si>
    <t>LEHNER Philip - KOZLOVSKY Marcell                    ASKÖ</t>
  </si>
  <si>
    <t>Anže Habe-Tevž Sodja</t>
  </si>
  <si>
    <t>WILTZSCH Katharina - LEXA Marlen                    ASKÖ</t>
  </si>
  <si>
    <t>Ana Mikelj-Eva Habjan</t>
  </si>
  <si>
    <t>weibliche Schüler B2010/2011</t>
  </si>
  <si>
    <t>Vanas Mikulas-Lindauer Dan</t>
  </si>
  <si>
    <t>WILTZSCH Raphael - SCHLICK Rainer            ASKÖ</t>
  </si>
  <si>
    <t xml:space="preserve">S I E G E R E H R U NG    Rennen 68 - 80 </t>
  </si>
  <si>
    <r>
      <t xml:space="preserve">WILTZSCH Raphael2012                              </t>
    </r>
    <r>
      <rPr>
        <b/>
        <sz val="11"/>
        <color rgb="FF000000"/>
        <rFont val="Calibri"/>
        <family val="2"/>
      </rPr>
      <t xml:space="preserve">  ASKÖ</t>
    </r>
  </si>
  <si>
    <r>
      <t xml:space="preserve">SCHLICK Rainer2012                                   </t>
    </r>
    <r>
      <rPr>
        <b/>
        <sz val="11"/>
        <color rgb="FF000000"/>
        <rFont val="Calibri"/>
        <family val="2"/>
      </rPr>
      <t xml:space="preserve">     ASKÖ</t>
    </r>
  </si>
  <si>
    <t>Eva Habjan2001</t>
  </si>
  <si>
    <r>
      <t xml:space="preserve">Benjamin Stadlbauer 2009                           </t>
    </r>
    <r>
      <rPr>
        <b/>
        <sz val="11"/>
        <color rgb="FF000000"/>
        <rFont val="Calibri"/>
        <family val="2"/>
      </rPr>
      <t xml:space="preserve">   ASKÖ</t>
    </r>
  </si>
  <si>
    <r>
      <t xml:space="preserve">EHRENBERGER Jan2008                                        </t>
    </r>
    <r>
      <rPr>
        <b/>
        <sz val="11"/>
        <color rgb="FF000000"/>
        <rFont val="Calibri"/>
        <family val="2"/>
      </rPr>
      <t>ASKÖ</t>
    </r>
  </si>
  <si>
    <r>
      <t xml:space="preserve">SCHLICK  Simon2008                                           </t>
    </r>
    <r>
      <rPr>
        <b/>
        <sz val="11"/>
        <color rgb="FF000000"/>
        <rFont val="Calibri"/>
        <family val="2"/>
      </rPr>
      <t xml:space="preserve">   ASKÖ</t>
    </r>
  </si>
  <si>
    <r>
      <t xml:space="preserve">KORNPROBST Lukas 2009                                 </t>
    </r>
    <r>
      <rPr>
        <b/>
        <sz val="11"/>
        <color rgb="FF000000"/>
        <rFont val="Calibri"/>
        <family val="2"/>
      </rPr>
      <t xml:space="preserve">   ASKÖ</t>
    </r>
  </si>
  <si>
    <r>
      <t xml:space="preserve">LEHNER Philip2009                                            </t>
    </r>
    <r>
      <rPr>
        <b/>
        <sz val="11"/>
        <color rgb="FF000000"/>
        <rFont val="Calibri"/>
        <family val="2"/>
      </rPr>
      <t xml:space="preserve">   ASKÖ</t>
    </r>
  </si>
  <si>
    <r>
      <t xml:space="preserve">KOZLOVSKY Marcell2009                                 </t>
    </r>
    <r>
      <rPr>
        <b/>
        <sz val="11"/>
        <color rgb="FF000000"/>
        <rFont val="Calibri"/>
        <family val="2"/>
      </rPr>
      <t xml:space="preserve">  ASKÖ</t>
    </r>
  </si>
  <si>
    <t xml:space="preserve">Miha Gašperin2008  </t>
  </si>
  <si>
    <t xml:space="preserve">Žiga Žmitek2008  </t>
  </si>
  <si>
    <t xml:space="preserve">Gaber Jurkovič2008  </t>
  </si>
  <si>
    <t xml:space="preserve">Izak Urh2008  </t>
  </si>
  <si>
    <r>
      <t xml:space="preserve">WILTZSCH Katharina2008                              </t>
    </r>
    <r>
      <rPr>
        <b/>
        <sz val="11"/>
        <color rgb="FF000000"/>
        <rFont val="Calibri"/>
        <family val="2"/>
      </rPr>
      <t xml:space="preserve">     ASKÖ</t>
    </r>
  </si>
  <si>
    <r>
      <t xml:space="preserve">LEXA Marlen2009                                                </t>
    </r>
    <r>
      <rPr>
        <b/>
        <sz val="11"/>
        <color rgb="FF000000"/>
        <rFont val="Calibri"/>
        <family val="2"/>
      </rPr>
      <t xml:space="preserve">    ASKÖ</t>
    </r>
  </si>
  <si>
    <t>88</t>
  </si>
  <si>
    <t>89</t>
  </si>
  <si>
    <r>
      <t xml:space="preserve">Michael Rodinger 1967     Master                              </t>
    </r>
    <r>
      <rPr>
        <b/>
        <sz val="11"/>
        <color rgb="FF000000"/>
        <rFont val="Calibri"/>
        <family val="2"/>
      </rPr>
      <t xml:space="preserve">   ASKÖ</t>
    </r>
  </si>
  <si>
    <r>
      <t xml:space="preserve">BOUDAGHI Amin                                                                </t>
    </r>
    <r>
      <rPr>
        <b/>
        <sz val="11"/>
        <color rgb="FF000000"/>
        <rFont val="Calibri"/>
        <family val="2"/>
      </rPr>
      <t xml:space="preserve"> ASKÖ</t>
    </r>
  </si>
  <si>
    <t>Bosina Gerhard1957  Master</t>
  </si>
  <si>
    <t>Madlmayr Albert 1961 Master</t>
  </si>
  <si>
    <t>Pavel Šára 1974Master</t>
  </si>
  <si>
    <t>František Šára 1976Master</t>
  </si>
  <si>
    <r>
      <t xml:space="preserve">GRÜNANGER Markus                                                    </t>
    </r>
    <r>
      <rPr>
        <b/>
        <sz val="11"/>
        <color rgb="FF000000"/>
        <rFont val="Calibri"/>
        <family val="2"/>
      </rPr>
      <t>ASKÖ</t>
    </r>
  </si>
  <si>
    <t xml:space="preserve">Arthur Nissler </t>
  </si>
  <si>
    <t>90</t>
  </si>
  <si>
    <r>
      <t xml:space="preserve">VUKOBRATOVIC Zoran                                        </t>
    </r>
    <r>
      <rPr>
        <b/>
        <sz val="11"/>
        <color rgb="FF000000"/>
        <rFont val="Calibri"/>
        <family val="2"/>
      </rPr>
      <t>ASKÖ</t>
    </r>
  </si>
  <si>
    <t>91</t>
  </si>
  <si>
    <t>Verena Arnold</t>
  </si>
  <si>
    <t>Coren Teresa</t>
  </si>
  <si>
    <t>93</t>
  </si>
  <si>
    <r>
      <t xml:space="preserve">Kretzl Simon 2006                                    </t>
    </r>
    <r>
      <rPr>
        <b/>
        <sz val="11"/>
        <color rgb="FF000000"/>
        <rFont val="Calibri"/>
        <family val="2"/>
      </rPr>
      <t>ASKÖ</t>
    </r>
  </si>
  <si>
    <r>
      <t xml:space="preserve">Kretzl Timon2006                                    </t>
    </r>
    <r>
      <rPr>
        <b/>
        <sz val="11"/>
        <color rgb="FF000000"/>
        <rFont val="Calibri"/>
        <family val="2"/>
      </rPr>
      <t xml:space="preserve"> ASKÖ</t>
    </r>
  </si>
  <si>
    <t>92</t>
  </si>
  <si>
    <t>S I E G E R E H R U NG    ca. 10 min nach Zieleinlauf</t>
  </si>
  <si>
    <t xml:space="preserve">Baumgartinger Franzisk Schmidt Emma ASKÖ </t>
  </si>
  <si>
    <t>Eitzinger Laura - Pfaffenbichler Dana</t>
  </si>
  <si>
    <t>!!</t>
  </si>
  <si>
    <t>Svoboda Philipp - Svoboda Josef 2009</t>
  </si>
  <si>
    <t xml:space="preserve">Svatos Filip-Lindauer Dan </t>
  </si>
  <si>
    <t>Svoboda Josef - Svoboda Filip 2009</t>
  </si>
  <si>
    <t>Miha Gasperin - Ziga Zmitek</t>
  </si>
  <si>
    <t>Tereza Videmannova 2007</t>
  </si>
  <si>
    <t>Tereza Falisova 2007</t>
  </si>
  <si>
    <t>SC Sochomutov</t>
  </si>
  <si>
    <t>Tereza Videmanova - Tereza Falisova</t>
  </si>
  <si>
    <t>Laurenz Dangl   2008                                         ASKÖ</t>
  </si>
  <si>
    <t>Grünanger Lukas -Egeresi Istvan</t>
  </si>
  <si>
    <t xml:space="preserve">Kretzl Soimon - Kretzl Timon </t>
  </si>
  <si>
    <t xml:space="preserve">Baumgartinger Franziska - Schmidt Emma </t>
  </si>
  <si>
    <t>ATS Lenzing</t>
  </si>
  <si>
    <t>LAMINGER Niklas - Svoboda Philipp</t>
  </si>
  <si>
    <t>Coren Tereza</t>
  </si>
  <si>
    <t>Kornprobs Lukas</t>
  </si>
  <si>
    <t>GRÜNANGER Markus - Egeresi Istvan</t>
  </si>
  <si>
    <t>Greifenstein/KC Graz</t>
  </si>
  <si>
    <t xml:space="preserve">Coren Tereza - Arnold Verena </t>
  </si>
  <si>
    <t xml:space="preserve">Michael Rodinger  - Eric Rodinger 1963/1967     ASKÖ </t>
  </si>
  <si>
    <t>Borecky Tadeas - Cermak Jakub</t>
  </si>
  <si>
    <t>SCHLICK Simon - Svoboda Josef</t>
  </si>
  <si>
    <t>Moritz Schulze</t>
  </si>
  <si>
    <t>Tereza Videmanova 2007</t>
  </si>
  <si>
    <t>SC Sochumotov</t>
  </si>
  <si>
    <t>Peter Tardos</t>
  </si>
  <si>
    <t xml:space="preserve">Multi SE </t>
  </si>
  <si>
    <t>Svoboda Filip</t>
  </si>
  <si>
    <t>Egersi Istvan</t>
  </si>
  <si>
    <t>Brandstetter Andreas</t>
  </si>
  <si>
    <t>Nissler Arthur</t>
  </si>
  <si>
    <t>Tobias Moritz</t>
  </si>
  <si>
    <t xml:space="preserve">Hepp Cornelia </t>
  </si>
  <si>
    <t>Boudaghi Amin                                     ASKÖ</t>
  </si>
  <si>
    <t>Sokul K.Dvur</t>
  </si>
  <si>
    <t>Boudaghi Amin</t>
  </si>
  <si>
    <t>Grünanger Markus</t>
  </si>
  <si>
    <t>Svatos Filip 2010 - Lindauer Dan 2011</t>
  </si>
  <si>
    <t>Lokomotive Lieberec/KKKadan</t>
  </si>
  <si>
    <t>Svoboda Josef</t>
  </si>
  <si>
    <t>Sokol K. Dvur</t>
  </si>
  <si>
    <t>Konrath Marlene - Hepp Karin</t>
  </si>
  <si>
    <t>Viktor Georgiev ASKÖ</t>
  </si>
  <si>
    <t>Bosina Gerhard - Viktor Georgiev</t>
  </si>
  <si>
    <t>Subkova Eliska - Lomaskolo Chiara</t>
  </si>
  <si>
    <t>Beyer Wolfgang ASKÖ</t>
  </si>
  <si>
    <t>Svoboda Filip 2009</t>
  </si>
  <si>
    <t>Schulze Moritz Tobias</t>
  </si>
  <si>
    <t>Dobrev Martin     PARA                                    ASKÖ</t>
  </si>
  <si>
    <t>Startverzögerung</t>
  </si>
  <si>
    <t>Benedek Meinhard - Erik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</si>
</sst>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:ss.000"/>
    <numFmt numFmtId="165" formatCode="mm:ss.000"/>
  </numFmts>
  <fonts count="13" x14ac:knownFonts="1">
    <font>
      <sz val="11"/>
      <color theme="1"/>
      <name val="Calibri"/>
      <family val="2"/>
      <scheme val="minor"/>
    </font>
    <font>
      <b/>
      <sz val="9"/>
      <color rgb="FF000000"/>
      <name val="Montserrat"/>
    </font>
    <font>
      <b/>
      <sz val="11"/>
      <color rgb="FF000000"/>
      <name val="Montserrat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color rgb="FF38761D"/>
      <name val="Calibri"/>
      <family val="2"/>
    </font>
    <font>
      <sz val="8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999999"/>
      </bottom>
      <diagonal/>
    </border>
    <border>
      <left/>
      <right style="thin">
        <color rgb="FF000000"/>
      </right>
      <top/>
      <bottom style="medium">
        <color rgb="FF999999"/>
      </bottom>
      <diagonal/>
    </border>
    <border>
      <left/>
      <right style="thin">
        <color rgb="FF000000"/>
      </right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49" fontId="2" fillId="2" borderId="1" xfId="0" applyNumberFormat="1" applyFont="1" applyFill="1" applyBorder="1"/>
    <xf numFmtId="0" fontId="2" fillId="2" borderId="1" xfId="0" applyFont="1" applyFill="1" applyBorder="1"/>
    <xf numFmtId="20" fontId="2" fillId="2" borderId="1" xfId="0" applyNumberFormat="1" applyFont="1" applyFill="1" applyBorder="1" applyAlignment="1">
      <alignment horizontal="right"/>
    </xf>
    <xf numFmtId="0" fontId="3" fillId="3" borderId="4" xfId="0" applyFont="1" applyFill="1" applyBorder="1" applyAlignment="1">
      <alignment horizontal="left"/>
    </xf>
    <xf numFmtId="0" fontId="3" fillId="3" borderId="4" xfId="0" applyFont="1" applyFill="1" applyBorder="1"/>
    <xf numFmtId="49" fontId="3" fillId="3" borderId="4" xfId="0" applyNumberFormat="1" applyFont="1" applyFill="1" applyBorder="1" applyAlignment="1">
      <alignment horizontal="left"/>
    </xf>
    <xf numFmtId="49" fontId="5" fillId="0" borderId="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3" fillId="3" borderId="4" xfId="0" applyNumberFormat="1" applyFont="1" applyFill="1" applyBorder="1" applyAlignment="1">
      <alignment horizontal="center"/>
    </xf>
    <xf numFmtId="49" fontId="4" fillId="0" borderId="0" xfId="0" applyNumberFormat="1" applyFont="1"/>
    <xf numFmtId="0" fontId="4" fillId="0" borderId="0" xfId="0" applyFont="1"/>
    <xf numFmtId="49" fontId="4" fillId="0" borderId="5" xfId="0" applyNumberFormat="1" applyFont="1" applyBorder="1"/>
    <xf numFmtId="49" fontId="4" fillId="0" borderId="6" xfId="0" applyNumberFormat="1" applyFont="1" applyBorder="1"/>
    <xf numFmtId="0" fontId="4" fillId="0" borderId="6" xfId="0" applyFont="1" applyBorder="1"/>
    <xf numFmtId="0" fontId="4" fillId="0" borderId="7" xfId="0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8" fillId="0" borderId="0" xfId="0" applyFont="1"/>
    <xf numFmtId="21" fontId="0" fillId="0" borderId="0" xfId="0" applyNumberFormat="1"/>
    <xf numFmtId="14" fontId="1" fillId="2" borderId="0" xfId="0" applyNumberFormat="1" applyFont="1" applyFill="1" applyAlignment="1">
      <alignment horizontal="right" vertical="center"/>
    </xf>
    <xf numFmtId="0" fontId="0" fillId="0" borderId="0" xfId="0" applyAlignment="1">
      <alignment horizontal="center"/>
    </xf>
    <xf numFmtId="164" fontId="3" fillId="3" borderId="4" xfId="0" applyNumberFormat="1" applyFont="1" applyFill="1" applyBorder="1" applyAlignment="1">
      <alignment horizontal="left"/>
    </xf>
    <xf numFmtId="2" fontId="3" fillId="3" borderId="4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2" fillId="2" borderId="0" xfId="0" applyFont="1" applyFill="1" applyBorder="1"/>
    <xf numFmtId="49" fontId="3" fillId="3" borderId="0" xfId="0" applyNumberFormat="1" applyFont="1" applyFill="1" applyAlignment="1">
      <alignment horizontal="center"/>
    </xf>
    <xf numFmtId="49" fontId="3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left"/>
    </xf>
    <xf numFmtId="49" fontId="2" fillId="2" borderId="1" xfId="0" applyNumberFormat="1" applyFont="1" applyFill="1" applyBorder="1" applyAlignment="1">
      <alignment vertical="top"/>
    </xf>
    <xf numFmtId="0" fontId="0" fillId="0" borderId="12" xfId="0" applyBorder="1"/>
    <xf numFmtId="0" fontId="2" fillId="2" borderId="1" xfId="0" applyFont="1" applyFill="1" applyBorder="1" applyAlignment="1">
      <alignment vertical="top"/>
    </xf>
    <xf numFmtId="20" fontId="2" fillId="2" borderId="1" xfId="0" applyNumberFormat="1" applyFont="1" applyFill="1" applyBorder="1" applyAlignment="1">
      <alignment horizontal="right" vertical="top"/>
    </xf>
    <xf numFmtId="0" fontId="0" fillId="0" borderId="0" xfId="0" applyAlignment="1">
      <alignment vertical="top"/>
    </xf>
    <xf numFmtId="0" fontId="8" fillId="0" borderId="0" xfId="0" applyFont="1" applyAlignment="1">
      <alignment vertical="top"/>
    </xf>
    <xf numFmtId="165" fontId="3" fillId="3" borderId="4" xfId="0" applyNumberFormat="1" applyFont="1" applyFill="1" applyBorder="1" applyAlignment="1">
      <alignment horizontal="left"/>
    </xf>
    <xf numFmtId="164" fontId="0" fillId="0" borderId="0" xfId="0" applyNumberFormat="1"/>
    <xf numFmtId="47" fontId="3" fillId="3" borderId="4" xfId="0" applyNumberFormat="1" applyFont="1" applyFill="1" applyBorder="1" applyAlignment="1">
      <alignment horizontal="left"/>
    </xf>
    <xf numFmtId="49" fontId="3" fillId="3" borderId="0" xfId="0" applyNumberFormat="1" applyFont="1" applyFill="1" applyBorder="1" applyAlignment="1">
      <alignment horizontal="left"/>
    </xf>
    <xf numFmtId="0" fontId="0" fillId="0" borderId="4" xfId="0" applyBorder="1" applyAlignment="1">
      <alignment vertical="center"/>
    </xf>
    <xf numFmtId="49" fontId="3" fillId="5" borderId="4" xfId="0" applyNumberFormat="1" applyFont="1" applyFill="1" applyBorder="1" applyAlignment="1">
      <alignment horizontal="left"/>
    </xf>
    <xf numFmtId="49" fontId="3" fillId="5" borderId="4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left"/>
    </xf>
    <xf numFmtId="164" fontId="3" fillId="5" borderId="4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164" fontId="3" fillId="0" borderId="4" xfId="0" applyNumberFormat="1" applyFont="1" applyFill="1" applyBorder="1" applyAlignment="1">
      <alignment horizontal="left"/>
    </xf>
    <xf numFmtId="2" fontId="3" fillId="0" borderId="4" xfId="0" applyNumberFormat="1" applyFont="1" applyFill="1" applyBorder="1" applyAlignment="1">
      <alignment horizontal="right"/>
    </xf>
    <xf numFmtId="0" fontId="0" fillId="0" borderId="0" xfId="0" applyFill="1"/>
    <xf numFmtId="0" fontId="0" fillId="0" borderId="4" xfId="0" applyBorder="1"/>
    <xf numFmtId="49" fontId="3" fillId="3" borderId="12" xfId="0" applyNumberFormat="1" applyFont="1" applyFill="1" applyBorder="1" applyAlignment="1">
      <alignment horizontal="left"/>
    </xf>
    <xf numFmtId="0" fontId="3" fillId="3" borderId="12" xfId="0" applyFont="1" applyFill="1" applyBorder="1"/>
    <xf numFmtId="0" fontId="10" fillId="0" borderId="0" xfId="0" applyFont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2" fillId="4" borderId="1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923925</xdr:colOff>
      <xdr:row>0</xdr:row>
      <xdr:rowOff>47625</xdr:rowOff>
    </xdr:from>
    <xdr:to>
      <xdr:col>6</xdr:col>
      <xdr:colOff>1609725</xdr:colOff>
      <xdr:row>3</xdr:row>
      <xdr:rowOff>47625</xdr:rowOff>
    </xdr:to>
    <xdr:pic macro="[0]!CloseRace">
      <xdr:nvPicPr>
        <xdr:cNvPr id="2" name="Grafik 5">
          <a:extLst>
            <a:ext uri="{FF2B5EF4-FFF2-40B4-BE49-F238E27FC236}">
              <a16:creationId xmlns:a16="http://schemas.microsoft.com/office/drawing/2014/main" id="{7FA98C79-47EC-418D-B2F7-AEB3871E5E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47625"/>
          <a:ext cx="685800" cy="6381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828675</xdr:colOff>
      <xdr:row>0</xdr:row>
      <xdr:rowOff>47625</xdr:rowOff>
    </xdr:from>
    <xdr:to>
      <xdr:col>6</xdr:col>
      <xdr:colOff>1609725</xdr:colOff>
      <xdr:row>3</xdr:row>
      <xdr:rowOff>114300</xdr:rowOff>
    </xdr:to>
    <xdr:pic macro="[0]!CloseRace">
      <xdr:nvPicPr>
        <xdr:cNvPr id="2" name="Grafik 5">
          <a:extLst>
            <a:ext uri="{FF2B5EF4-FFF2-40B4-BE49-F238E27FC236}">
              <a16:creationId xmlns:a16="http://schemas.microsoft.com/office/drawing/2014/main" id="{761CB6B1-5500-4648-BF45-7C6A447DAF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47625"/>
          <a:ext cx="781050" cy="7048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828675</xdr:colOff>
      <xdr:row>0</xdr:row>
      <xdr:rowOff>47625</xdr:rowOff>
    </xdr:from>
    <xdr:to>
      <xdr:col>6</xdr:col>
      <xdr:colOff>1609725</xdr:colOff>
      <xdr:row>3</xdr:row>
      <xdr:rowOff>114300</xdr:rowOff>
    </xdr:to>
    <xdr:pic macro="[0]!CloseRace">
      <xdr:nvPicPr>
        <xdr:cNvPr id="2" name="Grafik 5">
          <a:extLst>
            <a:ext uri="{FF2B5EF4-FFF2-40B4-BE49-F238E27FC236}">
              <a16:creationId xmlns:a16="http://schemas.microsoft.com/office/drawing/2014/main" id="{FC97245E-1565-4321-BD64-FCC9622D7A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47625"/>
          <a:ext cx="781050" cy="70485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685801</xdr:colOff>
      <xdr:row>0</xdr:row>
      <xdr:rowOff>47625</xdr:rowOff>
    </xdr:from>
    <xdr:to>
      <xdr:col>6</xdr:col>
      <xdr:colOff>1543051</xdr:colOff>
      <xdr:row>3</xdr:row>
      <xdr:rowOff>85725</xdr:rowOff>
    </xdr:to>
    <xdr:pic macro="[0]!CloseRace">
      <xdr:nvPicPr>
        <xdr:cNvPr id="2" name="Grafik 5">
          <a:extLst>
            <a:ext uri="{FF2B5EF4-FFF2-40B4-BE49-F238E27FC236}">
              <a16:creationId xmlns:a16="http://schemas.microsoft.com/office/drawing/2014/main" id="{480A3D59-2517-419A-94EF-3ABDC508C0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6" y="47625"/>
          <a:ext cx="857250" cy="67627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835684</xdr:colOff>
      <xdr:row>0</xdr:row>
      <xdr:rowOff>47625</xdr:rowOff>
    </xdr:from>
    <xdr:to>
      <xdr:col>6</xdr:col>
      <xdr:colOff>1609725</xdr:colOff>
      <xdr:row>3</xdr:row>
      <xdr:rowOff>114300</xdr:rowOff>
    </xdr:to>
    <xdr:pic macro="[0]!CloseRace">
      <xdr:nvPicPr>
        <xdr:cNvPr id="2" name="Grafik 5">
          <a:extLst>
            <a:ext uri="{FF2B5EF4-FFF2-40B4-BE49-F238E27FC236}">
              <a16:creationId xmlns:a16="http://schemas.microsoft.com/office/drawing/2014/main" id="{8C2E9275-28AA-42A9-A8D0-088761F1AEC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8349" y="47625"/>
          <a:ext cx="774041" cy="70467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762000</xdr:colOff>
      <xdr:row>0</xdr:row>
      <xdr:rowOff>47625</xdr:rowOff>
    </xdr:from>
    <xdr:to>
      <xdr:col>6</xdr:col>
      <xdr:colOff>1609725</xdr:colOff>
      <xdr:row>3</xdr:row>
      <xdr:rowOff>180975</xdr:rowOff>
    </xdr:to>
    <xdr:pic macro="[0]!CloseRace">
      <xdr:nvPicPr>
        <xdr:cNvPr id="2" name="Grafik 5">
          <a:extLst>
            <a:ext uri="{FF2B5EF4-FFF2-40B4-BE49-F238E27FC236}">
              <a16:creationId xmlns:a16="http://schemas.microsoft.com/office/drawing/2014/main" id="{EFB0C335-D26F-4E8F-99D7-91421722E4C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0" y="47625"/>
          <a:ext cx="847725" cy="7715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704850</xdr:colOff>
      <xdr:row>0</xdr:row>
      <xdr:rowOff>47625</xdr:rowOff>
    </xdr:from>
    <xdr:to>
      <xdr:col>6</xdr:col>
      <xdr:colOff>1609725</xdr:colOff>
      <xdr:row>3</xdr:row>
      <xdr:rowOff>180975</xdr:rowOff>
    </xdr:to>
    <xdr:pic macro="[0]!CloseRace">
      <xdr:nvPicPr>
        <xdr:cNvPr id="2" name="Grafik 5">
          <a:extLst>
            <a:ext uri="{FF2B5EF4-FFF2-40B4-BE49-F238E27FC236}">
              <a16:creationId xmlns:a16="http://schemas.microsoft.com/office/drawing/2014/main" id="{661B8035-1383-4971-B12D-B3330C6463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47625"/>
          <a:ext cx="904875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M273"/>
  <sheetViews>
    <sheetView showGridLines="0" zoomScale="115" zoomScaleNormal="115" workbookViewId="0">
      <pane ySplit="4" topLeftCell="A86" activePane="bottomLeft" state="frozen"/>
      <selection pane="bottomLeft" activeCell="C117" sqref="C117"/>
    </sheetView>
  </sheetViews>
  <sheetFormatPr baseColWidth="10" defaultColWidth="11.44140625" defaultRowHeight="14.4" x14ac:dyDescent="0.3"/>
  <cols>
    <col min="1" max="1" width="7.88671875" customWidth="1"/>
    <col min="2" max="2" width="6.44140625" customWidth="1"/>
    <col min="3" max="3" width="50.6640625" customWidth="1"/>
    <col min="4" max="5" width="25.6640625" customWidth="1"/>
    <col min="6" max="6" width="10.6640625" customWidth="1"/>
    <col min="7" max="7" width="30.6640625" customWidth="1"/>
    <col min="11" max="11" width="11.44140625" customWidth="1"/>
  </cols>
  <sheetData>
    <row r="1" spans="1:13" x14ac:dyDescent="0.3">
      <c r="C1" s="61" t="s">
        <v>139</v>
      </c>
      <c r="D1" s="61"/>
      <c r="E1" s="61"/>
    </row>
    <row r="2" spans="1:13" ht="15" thickBot="1" x14ac:dyDescent="0.35">
      <c r="B2" s="57" t="s">
        <v>140</v>
      </c>
      <c r="C2" s="57"/>
      <c r="D2" t="s">
        <v>133</v>
      </c>
    </row>
    <row r="3" spans="1:13" ht="18.600000000000001" thickBot="1" x14ac:dyDescent="0.4">
      <c r="B3" s="25"/>
      <c r="C3" s="58" t="s">
        <v>130</v>
      </c>
      <c r="D3" s="59"/>
      <c r="E3" s="60"/>
    </row>
    <row r="4" spans="1:13" ht="16.5" customHeight="1" x14ac:dyDescent="0.3">
      <c r="B4" s="25"/>
      <c r="C4" s="25"/>
      <c r="K4" s="62" t="s">
        <v>54</v>
      </c>
      <c r="L4" s="62"/>
      <c r="M4" s="62"/>
    </row>
    <row r="5" spans="1:13" ht="9" customHeight="1" x14ac:dyDescent="0.3">
      <c r="H5" t="s">
        <v>131</v>
      </c>
      <c r="I5" t="s">
        <v>132</v>
      </c>
      <c r="K5" s="62"/>
      <c r="L5" s="62"/>
      <c r="M5" s="62"/>
    </row>
    <row r="6" spans="1:13" x14ac:dyDescent="0.3">
      <c r="A6" s="1"/>
      <c r="B6" s="1" t="s">
        <v>255</v>
      </c>
      <c r="C6" s="2"/>
      <c r="D6" s="2"/>
      <c r="E6" s="2"/>
      <c r="F6" s="2" t="s">
        <v>40</v>
      </c>
      <c r="G6" s="24">
        <v>44758</v>
      </c>
      <c r="H6" s="23">
        <v>0.4375</v>
      </c>
      <c r="I6" s="23">
        <v>4.8611111111111112E-3</v>
      </c>
      <c r="K6" s="62"/>
      <c r="L6" s="62"/>
      <c r="M6" s="62"/>
    </row>
    <row r="7" spans="1:13" ht="15.75" customHeight="1" thickBot="1" x14ac:dyDescent="0.35">
      <c r="A7" s="3" t="s">
        <v>1</v>
      </c>
      <c r="B7" s="3" t="s">
        <v>2</v>
      </c>
      <c r="C7" s="3" t="s">
        <v>141</v>
      </c>
      <c r="D7" s="4" t="s">
        <v>4</v>
      </c>
      <c r="E7" s="4" t="s">
        <v>30</v>
      </c>
      <c r="F7" s="4"/>
      <c r="G7" s="5">
        <f>H6+0</f>
        <v>0.4375</v>
      </c>
      <c r="K7" s="62"/>
      <c r="L7" s="62"/>
      <c r="M7" s="62"/>
    </row>
    <row r="8" spans="1:13" ht="15" thickBot="1" x14ac:dyDescent="0.35">
      <c r="A8" s="9" t="s">
        <v>6</v>
      </c>
      <c r="B8" s="9" t="s">
        <v>7</v>
      </c>
      <c r="C8" s="10" t="s">
        <v>8</v>
      </c>
      <c r="D8" s="11" t="s">
        <v>9</v>
      </c>
      <c r="E8" s="11" t="s">
        <v>10</v>
      </c>
      <c r="F8" s="11" t="s">
        <v>11</v>
      </c>
      <c r="G8" s="11" t="s">
        <v>12</v>
      </c>
      <c r="K8" s="62"/>
      <c r="L8" s="62"/>
      <c r="M8" s="62"/>
    </row>
    <row r="9" spans="1:13" ht="15" thickBot="1" x14ac:dyDescent="0.35">
      <c r="A9" s="13">
        <v>1</v>
      </c>
      <c r="B9" s="13" t="s">
        <v>14</v>
      </c>
      <c r="C9" s="8" t="s">
        <v>143</v>
      </c>
      <c r="D9" s="6" t="s">
        <v>89</v>
      </c>
      <c r="E9" s="39">
        <v>1.3796643518518518E-3</v>
      </c>
      <c r="F9" s="27"/>
      <c r="G9" s="6"/>
      <c r="K9" t="s">
        <v>50</v>
      </c>
    </row>
    <row r="10" spans="1:13" ht="15" thickBot="1" x14ac:dyDescent="0.35">
      <c r="A10" s="13">
        <v>2</v>
      </c>
      <c r="B10" s="13" t="s">
        <v>17</v>
      </c>
      <c r="C10" s="8" t="s">
        <v>146</v>
      </c>
      <c r="D10" s="6" t="s">
        <v>86</v>
      </c>
      <c r="E10" s="39">
        <v>1.4260995370370371E-3</v>
      </c>
      <c r="F10" s="27">
        <f>(E10-E9)*86400</f>
        <v>4.0120000000000173</v>
      </c>
      <c r="G10" s="6"/>
      <c r="K10" t="s">
        <v>51</v>
      </c>
    </row>
    <row r="11" spans="1:13" ht="15" thickBot="1" x14ac:dyDescent="0.35">
      <c r="A11" s="13">
        <v>3</v>
      </c>
      <c r="B11" s="13" t="s">
        <v>16</v>
      </c>
      <c r="C11" s="8" t="s">
        <v>145</v>
      </c>
      <c r="D11" s="6" t="s">
        <v>86</v>
      </c>
      <c r="E11" s="39">
        <v>1.4380439814814813E-3</v>
      </c>
      <c r="F11" s="27">
        <f>(E11-E10)*86400</f>
        <v>1.0319999999999787</v>
      </c>
      <c r="G11" s="6"/>
      <c r="K11" t="s">
        <v>52</v>
      </c>
    </row>
    <row r="12" spans="1:13" ht="15" thickBot="1" x14ac:dyDescent="0.35">
      <c r="A12" s="13">
        <v>4</v>
      </c>
      <c r="B12" s="13" t="s">
        <v>15</v>
      </c>
      <c r="C12" s="8" t="s">
        <v>144</v>
      </c>
      <c r="D12" s="6" t="s">
        <v>91</v>
      </c>
      <c r="E12" s="39">
        <v>1.5654282407407407E-3</v>
      </c>
      <c r="F12" s="27">
        <f>(E12-E11)*86400</f>
        <v>11.006000000000011</v>
      </c>
      <c r="G12" s="6"/>
      <c r="K12" t="s">
        <v>53</v>
      </c>
    </row>
    <row r="14" spans="1:13" x14ac:dyDescent="0.3">
      <c r="A14" s="1"/>
      <c r="B14" s="1" t="s">
        <v>255</v>
      </c>
      <c r="C14" s="2"/>
      <c r="D14" s="2"/>
      <c r="E14" s="2"/>
      <c r="F14" s="2" t="s">
        <v>40</v>
      </c>
      <c r="G14" s="24">
        <f>$G$6</f>
        <v>44758</v>
      </c>
      <c r="H14" s="23"/>
      <c r="I14" s="23"/>
    </row>
    <row r="15" spans="1:13" ht="15.75" customHeight="1" thickBot="1" x14ac:dyDescent="0.55000000000000004">
      <c r="A15" s="3" t="s">
        <v>1</v>
      </c>
      <c r="B15" s="3" t="s">
        <v>13</v>
      </c>
      <c r="C15" s="3" t="s">
        <v>142</v>
      </c>
      <c r="D15" s="4" t="s">
        <v>4</v>
      </c>
      <c r="E15" s="4" t="s">
        <v>30</v>
      </c>
      <c r="F15" s="4"/>
      <c r="G15" s="5">
        <f>IF(H15="x",G7,G7+$I$6)</f>
        <v>0.44236111111111109</v>
      </c>
      <c r="K15" s="22"/>
    </row>
    <row r="16" spans="1:13" ht="15" thickBot="1" x14ac:dyDescent="0.35">
      <c r="A16" s="9" t="s">
        <v>6</v>
      </c>
      <c r="B16" s="9" t="s">
        <v>7</v>
      </c>
      <c r="C16" s="10" t="s">
        <v>8</v>
      </c>
      <c r="D16" s="11" t="s">
        <v>9</v>
      </c>
      <c r="E16" s="11" t="s">
        <v>10</v>
      </c>
      <c r="F16" s="11" t="s">
        <v>11</v>
      </c>
      <c r="G16" s="12" t="s">
        <v>12</v>
      </c>
    </row>
    <row r="17" spans="1:11" ht="15" thickBot="1" x14ac:dyDescent="0.35">
      <c r="A17" s="13">
        <v>1</v>
      </c>
      <c r="B17" s="13" t="s">
        <v>14</v>
      </c>
      <c r="C17" s="8" t="s">
        <v>445</v>
      </c>
      <c r="D17" s="6" t="s">
        <v>89</v>
      </c>
      <c r="E17" s="26">
        <v>1.3725578703703703E-3</v>
      </c>
      <c r="F17" s="27"/>
      <c r="G17" s="6"/>
    </row>
    <row r="18" spans="1:11" ht="15" thickBot="1" x14ac:dyDescent="0.35">
      <c r="A18" s="13">
        <v>2</v>
      </c>
      <c r="B18" s="13" t="s">
        <v>17</v>
      </c>
      <c r="C18" s="8" t="s">
        <v>149</v>
      </c>
      <c r="D18" s="6" t="s">
        <v>86</v>
      </c>
      <c r="E18" s="26">
        <v>1.4414004629629631E-3</v>
      </c>
      <c r="F18" s="27">
        <f>(E18-E17)*86400</f>
        <v>5.9480000000000164</v>
      </c>
      <c r="G18" s="6"/>
      <c r="H18" s="40"/>
    </row>
    <row r="19" spans="1:11" ht="15" thickBot="1" x14ac:dyDescent="0.35">
      <c r="A19" s="13">
        <v>3</v>
      </c>
      <c r="B19" s="13" t="s">
        <v>15</v>
      </c>
      <c r="C19" s="8" t="s">
        <v>441</v>
      </c>
      <c r="D19" s="6" t="s">
        <v>91</v>
      </c>
      <c r="E19" s="26">
        <v>1.6374884259259259E-3</v>
      </c>
      <c r="F19" s="27">
        <f>(E19-E18)*86400</f>
        <v>16.941999999999986</v>
      </c>
      <c r="G19" s="6"/>
    </row>
    <row r="21" spans="1:11" x14ac:dyDescent="0.3">
      <c r="A21" s="1"/>
      <c r="B21" s="1" t="s">
        <v>0</v>
      </c>
      <c r="C21" s="2"/>
      <c r="D21" s="2"/>
      <c r="E21" s="2"/>
      <c r="F21" s="2" t="s">
        <v>40</v>
      </c>
      <c r="G21" s="24">
        <f>$G$6</f>
        <v>44758</v>
      </c>
      <c r="H21" s="23"/>
      <c r="I21" s="23"/>
    </row>
    <row r="22" spans="1:11" ht="15.75" customHeight="1" thickBot="1" x14ac:dyDescent="0.55000000000000004">
      <c r="A22" s="3" t="s">
        <v>1</v>
      </c>
      <c r="B22" s="3" t="s">
        <v>14</v>
      </c>
      <c r="C22" s="3" t="s">
        <v>3</v>
      </c>
      <c r="D22" s="4" t="s">
        <v>21</v>
      </c>
      <c r="E22" s="4" t="s">
        <v>30</v>
      </c>
      <c r="F22" s="4"/>
      <c r="G22" s="5">
        <f>IF(H22="x",G15,G15+$I$6)</f>
        <v>0.44722222222222219</v>
      </c>
      <c r="K22" s="22"/>
    </row>
    <row r="23" spans="1:11" ht="15" thickBot="1" x14ac:dyDescent="0.35">
      <c r="A23" s="9" t="s">
        <v>6</v>
      </c>
      <c r="B23" s="9" t="s">
        <v>7</v>
      </c>
      <c r="C23" s="10" t="s">
        <v>8</v>
      </c>
      <c r="D23" s="11" t="s">
        <v>9</v>
      </c>
      <c r="E23" s="11" t="s">
        <v>10</v>
      </c>
      <c r="F23" s="11" t="s">
        <v>11</v>
      </c>
      <c r="G23" s="12" t="s">
        <v>12</v>
      </c>
    </row>
    <row r="24" spans="1:11" ht="15" thickBot="1" x14ac:dyDescent="0.35">
      <c r="A24" s="13"/>
      <c r="B24" s="13" t="s">
        <v>18</v>
      </c>
      <c r="C24" s="8" t="s">
        <v>151</v>
      </c>
      <c r="D24" s="6" t="s">
        <v>89</v>
      </c>
      <c r="E24" s="26">
        <v>1.985335648148148E-3</v>
      </c>
      <c r="F24" s="27"/>
      <c r="G24" s="6"/>
    </row>
    <row r="26" spans="1:11" x14ac:dyDescent="0.3">
      <c r="A26" s="1"/>
      <c r="B26" s="1" t="s">
        <v>0</v>
      </c>
      <c r="C26" s="2"/>
      <c r="D26" s="2"/>
      <c r="E26" s="2"/>
      <c r="F26" s="2" t="s">
        <v>40</v>
      </c>
      <c r="G26" s="24">
        <f>$G$6</f>
        <v>44758</v>
      </c>
      <c r="H26" s="23"/>
      <c r="I26" s="23"/>
    </row>
    <row r="27" spans="1:11" ht="15.75" customHeight="1" thickBot="1" x14ac:dyDescent="0.55000000000000004">
      <c r="A27" s="3" t="s">
        <v>1</v>
      </c>
      <c r="B27" s="3" t="s">
        <v>15</v>
      </c>
      <c r="C27" s="3" t="s">
        <v>23</v>
      </c>
      <c r="D27" s="4" t="s">
        <v>4</v>
      </c>
      <c r="E27" s="4" t="s">
        <v>30</v>
      </c>
      <c r="F27" s="4"/>
      <c r="G27" s="5">
        <f>IF(H27="x",G22,G22+$I$6)</f>
        <v>0.44722222222222219</v>
      </c>
      <c r="H27" s="29" t="s">
        <v>256</v>
      </c>
      <c r="K27" s="22"/>
    </row>
    <row r="28" spans="1:11" ht="15" thickBot="1" x14ac:dyDescent="0.35">
      <c r="A28" s="9" t="s">
        <v>6</v>
      </c>
      <c r="B28" s="9" t="s">
        <v>7</v>
      </c>
      <c r="C28" s="10" t="s">
        <v>8</v>
      </c>
      <c r="D28" s="11" t="s">
        <v>9</v>
      </c>
      <c r="E28" s="11" t="s">
        <v>10</v>
      </c>
      <c r="F28" s="11" t="s">
        <v>11</v>
      </c>
      <c r="G28" s="12" t="s">
        <v>12</v>
      </c>
    </row>
    <row r="29" spans="1:11" ht="15" thickBot="1" x14ac:dyDescent="0.35">
      <c r="A29" s="13">
        <v>1</v>
      </c>
      <c r="B29" s="13" t="s">
        <v>2</v>
      </c>
      <c r="C29" s="8" t="s">
        <v>152</v>
      </c>
      <c r="D29" s="6" t="s">
        <v>85</v>
      </c>
      <c r="E29" s="26">
        <v>1.3597569444444445E-3</v>
      </c>
      <c r="F29" s="27"/>
      <c r="G29" s="6"/>
    </row>
    <row r="30" spans="1:11" ht="15" thickBot="1" x14ac:dyDescent="0.35">
      <c r="A30" s="13">
        <v>2</v>
      </c>
      <c r="B30" s="13" t="s">
        <v>17</v>
      </c>
      <c r="C30" s="8" t="s">
        <v>444</v>
      </c>
      <c r="D30" s="6" t="s">
        <v>87</v>
      </c>
      <c r="E30" s="26">
        <v>1.4057754629629628E-3</v>
      </c>
      <c r="F30" s="27">
        <f>(E30-E29)*86400</f>
        <v>3.9759999999999871</v>
      </c>
      <c r="G30" s="6"/>
    </row>
    <row r="31" spans="1:11" ht="15" thickBot="1" x14ac:dyDescent="0.35">
      <c r="A31" s="13">
        <v>3</v>
      </c>
      <c r="B31" s="13" t="s">
        <v>16</v>
      </c>
      <c r="C31" s="8" t="s">
        <v>154</v>
      </c>
      <c r="D31" s="6" t="s">
        <v>155</v>
      </c>
      <c r="E31" s="26">
        <v>1.4495949074074073E-3</v>
      </c>
      <c r="F31" s="27">
        <f>(E31-E30)*86400</f>
        <v>3.7859999999999978</v>
      </c>
      <c r="G31" s="6"/>
    </row>
    <row r="32" spans="1:11" ht="15" thickBot="1" x14ac:dyDescent="0.35">
      <c r="A32" s="13">
        <v>4</v>
      </c>
      <c r="B32" s="13" t="s">
        <v>14</v>
      </c>
      <c r="C32" s="8" t="s">
        <v>153</v>
      </c>
      <c r="D32" s="6" t="s">
        <v>91</v>
      </c>
      <c r="E32" s="26">
        <v>1.6277893518518518E-3</v>
      </c>
      <c r="F32" s="27">
        <f>(E32-E31)*86400</f>
        <v>15.396000000000011</v>
      </c>
      <c r="G32" s="6"/>
    </row>
    <row r="34" spans="1:11" x14ac:dyDescent="0.3">
      <c r="A34" s="1"/>
      <c r="B34" s="1" t="s">
        <v>0</v>
      </c>
      <c r="C34" s="2"/>
      <c r="D34" s="2"/>
      <c r="E34" s="2"/>
      <c r="F34" s="2" t="s">
        <v>40</v>
      </c>
      <c r="G34" s="24">
        <f>$G$6</f>
        <v>44758</v>
      </c>
      <c r="H34" s="23"/>
      <c r="I34" s="23"/>
    </row>
    <row r="35" spans="1:11" ht="15.75" customHeight="1" thickBot="1" x14ac:dyDescent="0.55000000000000004">
      <c r="A35" s="3" t="s">
        <v>1</v>
      </c>
      <c r="B35" s="3" t="s">
        <v>16</v>
      </c>
      <c r="C35" s="3" t="s">
        <v>156</v>
      </c>
      <c r="D35" s="4" t="s">
        <v>4</v>
      </c>
      <c r="E35" s="4" t="s">
        <v>30</v>
      </c>
      <c r="F35" s="4"/>
      <c r="G35" s="5">
        <f>IF(H35="x",G27,G27+$I$6)</f>
        <v>0.45208333333333328</v>
      </c>
      <c r="K35" s="22"/>
    </row>
    <row r="36" spans="1:11" ht="15" thickBot="1" x14ac:dyDescent="0.35">
      <c r="A36" s="9" t="s">
        <v>6</v>
      </c>
      <c r="B36" s="9" t="s">
        <v>7</v>
      </c>
      <c r="C36" s="10" t="s">
        <v>8</v>
      </c>
      <c r="D36" s="11" t="s">
        <v>9</v>
      </c>
      <c r="E36" s="11" t="s">
        <v>10</v>
      </c>
      <c r="F36" s="11" t="s">
        <v>11</v>
      </c>
      <c r="G36" s="12" t="s">
        <v>12</v>
      </c>
    </row>
    <row r="37" spans="1:11" ht="15" thickBot="1" x14ac:dyDescent="0.35">
      <c r="A37" s="13">
        <v>1</v>
      </c>
      <c r="B37" s="13" t="s">
        <v>2</v>
      </c>
      <c r="C37" s="8" t="s">
        <v>157</v>
      </c>
      <c r="D37" s="6" t="s">
        <v>158</v>
      </c>
      <c r="E37" s="26">
        <v>1.3450578703703704E-3</v>
      </c>
      <c r="F37" s="27"/>
      <c r="G37" s="6"/>
    </row>
    <row r="38" spans="1:11" ht="15" thickBot="1" x14ac:dyDescent="0.35">
      <c r="A38" s="13">
        <v>2</v>
      </c>
      <c r="B38" s="13" t="s">
        <v>13</v>
      </c>
      <c r="C38" s="8" t="s">
        <v>159</v>
      </c>
      <c r="D38" s="6" t="s">
        <v>158</v>
      </c>
      <c r="E38" s="26">
        <v>1.4313541666666667E-3</v>
      </c>
      <c r="F38" s="27">
        <f>(E38-E37)*86400</f>
        <v>7.456000000000004</v>
      </c>
      <c r="G38" s="6"/>
    </row>
    <row r="39" spans="1:11" ht="15" thickBot="1" x14ac:dyDescent="0.35">
      <c r="A39" s="13">
        <v>3</v>
      </c>
      <c r="B39" s="13" t="s">
        <v>15</v>
      </c>
      <c r="C39" s="8" t="s">
        <v>161</v>
      </c>
      <c r="D39" s="6" t="s">
        <v>89</v>
      </c>
      <c r="E39" s="26">
        <v>1.5171875000000001E-3</v>
      </c>
      <c r="F39" s="27">
        <f>(E39-E38)*86400</f>
        <v>7.4160000000000039</v>
      </c>
      <c r="G39" s="6"/>
    </row>
    <row r="40" spans="1:11" ht="15" thickBot="1" x14ac:dyDescent="0.35">
      <c r="A40" s="13">
        <v>4</v>
      </c>
      <c r="B40" s="13" t="s">
        <v>14</v>
      </c>
      <c r="C40" s="8" t="s">
        <v>160</v>
      </c>
      <c r="D40" s="6" t="s">
        <v>84</v>
      </c>
      <c r="E40" s="26">
        <v>1.9303819444444444E-3</v>
      </c>
      <c r="F40" s="27">
        <f>(E40-E39)*86400</f>
        <v>35.699999999999989</v>
      </c>
      <c r="G40" s="6"/>
    </row>
    <row r="41" spans="1:11" ht="15" thickBot="1" x14ac:dyDescent="0.35">
      <c r="A41" s="13">
        <v>5</v>
      </c>
      <c r="B41" s="13" t="s">
        <v>16</v>
      </c>
      <c r="C41" s="8" t="s">
        <v>162</v>
      </c>
      <c r="D41" s="6" t="s">
        <v>89</v>
      </c>
      <c r="E41" s="26">
        <v>2.2991550925925927E-3</v>
      </c>
      <c r="F41" s="27">
        <f>(E41-E40)*86400</f>
        <v>31.862000000000009</v>
      </c>
      <c r="G41" s="6"/>
    </row>
    <row r="43" spans="1:11" x14ac:dyDescent="0.3">
      <c r="A43" s="1"/>
      <c r="B43" s="1" t="s">
        <v>0</v>
      </c>
      <c r="C43" s="2"/>
      <c r="D43" s="2"/>
      <c r="E43" s="2"/>
      <c r="F43" s="2" t="s">
        <v>40</v>
      </c>
      <c r="G43" s="24">
        <f>$G$6</f>
        <v>44758</v>
      </c>
      <c r="H43" s="23"/>
      <c r="I43" s="23"/>
    </row>
    <row r="44" spans="1:11" ht="15.75" customHeight="1" thickBot="1" x14ac:dyDescent="0.55000000000000004">
      <c r="A44" s="3" t="s">
        <v>1</v>
      </c>
      <c r="B44" s="3" t="s">
        <v>17</v>
      </c>
      <c r="C44" s="3" t="s">
        <v>166</v>
      </c>
      <c r="D44" s="4" t="s">
        <v>4</v>
      </c>
      <c r="E44" s="4" t="s">
        <v>30</v>
      </c>
      <c r="F44" s="4"/>
      <c r="G44" s="5">
        <f>IF(H44="x",G35,G35+$I$6)</f>
        <v>0.45694444444444438</v>
      </c>
      <c r="K44" s="22"/>
    </row>
    <row r="45" spans="1:11" ht="15" thickBot="1" x14ac:dyDescent="0.35">
      <c r="A45" s="9" t="s">
        <v>6</v>
      </c>
      <c r="B45" s="9" t="s">
        <v>7</v>
      </c>
      <c r="C45" s="10" t="s">
        <v>8</v>
      </c>
      <c r="D45" s="11" t="s">
        <v>9</v>
      </c>
      <c r="E45" s="11" t="s">
        <v>10</v>
      </c>
      <c r="F45" s="11" t="s">
        <v>11</v>
      </c>
      <c r="G45" s="12" t="s">
        <v>12</v>
      </c>
    </row>
    <row r="46" spans="1:11" ht="15" thickBot="1" x14ac:dyDescent="0.35">
      <c r="A46" s="13">
        <v>1</v>
      </c>
      <c r="B46" s="13" t="s">
        <v>17</v>
      </c>
      <c r="C46" s="8" t="s">
        <v>163</v>
      </c>
      <c r="D46" s="6" t="s">
        <v>164</v>
      </c>
      <c r="E46" s="26">
        <v>1.2757407407407407E-3</v>
      </c>
      <c r="F46" s="27"/>
      <c r="G46" s="6"/>
    </row>
    <row r="47" spans="1:11" ht="15" thickBot="1" x14ac:dyDescent="0.35">
      <c r="A47" s="13">
        <v>2</v>
      </c>
      <c r="B47" s="13" t="s">
        <v>18</v>
      </c>
      <c r="C47" s="8" t="s">
        <v>165</v>
      </c>
      <c r="D47" s="6" t="s">
        <v>164</v>
      </c>
      <c r="E47" s="26">
        <v>1.3504166666666666E-3</v>
      </c>
      <c r="F47" s="27">
        <f>(E47-E46)*86400</f>
        <v>6.4520000000000017</v>
      </c>
      <c r="G47" s="6"/>
    </row>
    <row r="49" spans="1:11" x14ac:dyDescent="0.3">
      <c r="A49" s="1"/>
      <c r="B49" s="1" t="s">
        <v>0</v>
      </c>
      <c r="C49" s="2"/>
      <c r="D49" s="2"/>
      <c r="E49" s="2"/>
      <c r="F49" s="2" t="s">
        <v>40</v>
      </c>
      <c r="G49" s="24">
        <f>$G$6</f>
        <v>44758</v>
      </c>
      <c r="H49" s="23"/>
      <c r="I49" s="23"/>
    </row>
    <row r="50" spans="1:11" ht="15.75" customHeight="1" thickBot="1" x14ac:dyDescent="0.55000000000000004">
      <c r="A50" s="3" t="s">
        <v>1</v>
      </c>
      <c r="B50" s="3" t="s">
        <v>18</v>
      </c>
      <c r="C50" s="3" t="s">
        <v>167</v>
      </c>
      <c r="D50" s="4" t="s">
        <v>4</v>
      </c>
      <c r="E50" s="4" t="s">
        <v>30</v>
      </c>
      <c r="F50" s="4"/>
      <c r="G50" s="5">
        <f>IF(H50="x",G44,G44+$I$6)</f>
        <v>0.45694444444444438</v>
      </c>
      <c r="H50" s="29" t="s">
        <v>256</v>
      </c>
      <c r="K50" s="22"/>
    </row>
    <row r="51" spans="1:11" ht="15" thickBot="1" x14ac:dyDescent="0.35">
      <c r="A51" s="9" t="s">
        <v>6</v>
      </c>
      <c r="B51" s="9" t="s">
        <v>7</v>
      </c>
      <c r="C51" s="10" t="s">
        <v>8</v>
      </c>
      <c r="D51" s="11" t="s">
        <v>9</v>
      </c>
      <c r="E51" s="11" t="s">
        <v>10</v>
      </c>
      <c r="F51" s="11" t="s">
        <v>11</v>
      </c>
      <c r="G51" s="12" t="s">
        <v>12</v>
      </c>
    </row>
    <row r="52" spans="1:11" ht="15" thickBot="1" x14ac:dyDescent="0.35">
      <c r="A52" s="13">
        <v>1</v>
      </c>
      <c r="B52" s="13" t="s">
        <v>14</v>
      </c>
      <c r="C52" s="8" t="s">
        <v>169</v>
      </c>
      <c r="D52" s="6" t="s">
        <v>87</v>
      </c>
      <c r="E52" s="26">
        <v>1.3600462962962965E-3</v>
      </c>
      <c r="F52" s="27"/>
      <c r="G52" s="6"/>
      <c r="I52" t="s">
        <v>256</v>
      </c>
    </row>
    <row r="53" spans="1:11" ht="15" thickBot="1" x14ac:dyDescent="0.35">
      <c r="A53" s="13">
        <v>2</v>
      </c>
      <c r="B53" s="13" t="s">
        <v>2</v>
      </c>
      <c r="C53" s="8" t="s">
        <v>183</v>
      </c>
      <c r="D53" s="6" t="s">
        <v>184</v>
      </c>
      <c r="E53" s="26">
        <v>1.4900462962962964E-3</v>
      </c>
      <c r="F53" s="27">
        <f>(E53-E52)*86400</f>
        <v>11.231999999999992</v>
      </c>
      <c r="G53" s="6"/>
    </row>
    <row r="54" spans="1:11" ht="15" thickBot="1" x14ac:dyDescent="0.35">
      <c r="A54" s="13">
        <v>3</v>
      </c>
      <c r="B54" s="13" t="s">
        <v>15</v>
      </c>
      <c r="C54" s="8" t="s">
        <v>170</v>
      </c>
      <c r="D54" s="6" t="s">
        <v>155</v>
      </c>
      <c r="E54" s="26">
        <v>1.5002314814814815E-3</v>
      </c>
      <c r="F54" s="27">
        <f>(E54-E53)*86400</f>
        <v>0.87999999999999468</v>
      </c>
      <c r="G54" s="6"/>
    </row>
    <row r="55" spans="1:11" ht="15" thickBot="1" x14ac:dyDescent="0.35">
      <c r="A55" s="13">
        <v>4</v>
      </c>
      <c r="B55" s="13" t="s">
        <v>13</v>
      </c>
      <c r="C55" s="8" t="s">
        <v>168</v>
      </c>
      <c r="D55" s="6" t="s">
        <v>164</v>
      </c>
      <c r="E55" s="26">
        <v>1.5719907407407408E-3</v>
      </c>
      <c r="F55" s="27">
        <f>(E55-E54)*86400</f>
        <v>6.2</v>
      </c>
      <c r="G55" s="6"/>
    </row>
    <row r="56" spans="1:11" ht="15" thickBot="1" x14ac:dyDescent="0.35">
      <c r="A56" s="13">
        <v>5</v>
      </c>
      <c r="B56" s="13" t="s">
        <v>16</v>
      </c>
      <c r="C56" s="8" t="s">
        <v>171</v>
      </c>
      <c r="D56" s="6" t="s">
        <v>155</v>
      </c>
      <c r="E56" s="26">
        <v>1.748009259259259E-3</v>
      </c>
      <c r="F56" s="27">
        <f>(E56-E55)*86400</f>
        <v>15.207999999999979</v>
      </c>
      <c r="G56" s="6"/>
    </row>
    <row r="58" spans="1:11" x14ac:dyDescent="0.3">
      <c r="A58" s="1"/>
      <c r="B58" s="1" t="s">
        <v>0</v>
      </c>
      <c r="C58" s="2"/>
      <c r="D58" s="2"/>
      <c r="E58" s="2"/>
      <c r="F58" s="2" t="s">
        <v>40</v>
      </c>
      <c r="G58" s="24">
        <f>$G$6</f>
        <v>44758</v>
      </c>
      <c r="H58" s="23"/>
      <c r="I58" s="23"/>
    </row>
    <row r="59" spans="1:11" ht="15.75" customHeight="1" thickBot="1" x14ac:dyDescent="0.55000000000000004">
      <c r="A59" s="3" t="s">
        <v>1</v>
      </c>
      <c r="B59" s="3" t="s">
        <v>19</v>
      </c>
      <c r="C59" s="3" t="s">
        <v>92</v>
      </c>
      <c r="D59" s="4" t="s">
        <v>4</v>
      </c>
      <c r="E59" s="4" t="s">
        <v>30</v>
      </c>
      <c r="F59" s="4"/>
      <c r="G59" s="5">
        <f>IF(H59="x",G50,G50+$I$6)</f>
        <v>0.46180555555555547</v>
      </c>
      <c r="K59" s="22"/>
    </row>
    <row r="60" spans="1:11" ht="15" thickBot="1" x14ac:dyDescent="0.35">
      <c r="A60" s="9" t="s">
        <v>6</v>
      </c>
      <c r="B60" s="9" t="s">
        <v>7</v>
      </c>
      <c r="C60" s="10" t="s">
        <v>8</v>
      </c>
      <c r="D60" s="11" t="s">
        <v>9</v>
      </c>
      <c r="E60" s="11" t="s">
        <v>10</v>
      </c>
      <c r="F60" s="11" t="s">
        <v>11</v>
      </c>
      <c r="G60" s="12" t="s">
        <v>12</v>
      </c>
    </row>
    <row r="61" spans="1:11" ht="15" thickBot="1" x14ac:dyDescent="0.35">
      <c r="A61" s="13">
        <v>1</v>
      </c>
      <c r="B61" s="13" t="s">
        <v>13</v>
      </c>
      <c r="C61" s="8" t="s">
        <v>174</v>
      </c>
      <c r="D61" s="6" t="s">
        <v>83</v>
      </c>
      <c r="E61" s="26">
        <v>1.5003009259259258E-3</v>
      </c>
      <c r="F61" s="27"/>
      <c r="G61" s="6"/>
    </row>
    <row r="62" spans="1:11" ht="15" thickBot="1" x14ac:dyDescent="0.35">
      <c r="A62" s="13">
        <v>2</v>
      </c>
      <c r="B62" s="13" t="s">
        <v>14</v>
      </c>
      <c r="C62" s="8" t="s">
        <v>175</v>
      </c>
      <c r="D62" s="6" t="s">
        <v>83</v>
      </c>
      <c r="E62" s="26">
        <v>1.5674305555555554E-3</v>
      </c>
      <c r="F62" s="27">
        <f>(E62-E61)*86400</f>
        <v>5.8000000000000025</v>
      </c>
      <c r="G62" s="6"/>
    </row>
    <row r="64" spans="1:11" x14ac:dyDescent="0.3">
      <c r="A64" s="1"/>
      <c r="B64" s="1" t="s">
        <v>0</v>
      </c>
      <c r="C64" s="2"/>
      <c r="D64" s="2"/>
      <c r="E64" s="2"/>
      <c r="F64" s="2" t="s">
        <v>40</v>
      </c>
      <c r="G64" s="24">
        <f>$G$6</f>
        <v>44758</v>
      </c>
      <c r="H64" s="23"/>
      <c r="I64" s="23"/>
    </row>
    <row r="65" spans="1:11" ht="15.75" customHeight="1" thickBot="1" x14ac:dyDescent="0.55000000000000004">
      <c r="A65" s="3" t="s">
        <v>1</v>
      </c>
      <c r="B65" s="3" t="s">
        <v>22</v>
      </c>
      <c r="C65" s="3" t="s">
        <v>173</v>
      </c>
      <c r="D65" s="4" t="s">
        <v>4</v>
      </c>
      <c r="E65" s="4" t="s">
        <v>30</v>
      </c>
      <c r="F65" s="4"/>
      <c r="G65" s="5">
        <f>IF(H65="x",G59,G59+$I$6)</f>
        <v>0.46180555555555547</v>
      </c>
      <c r="H65" s="29" t="s">
        <v>256</v>
      </c>
      <c r="K65" s="22"/>
    </row>
    <row r="66" spans="1:11" ht="15" thickBot="1" x14ac:dyDescent="0.35">
      <c r="A66" s="9" t="s">
        <v>6</v>
      </c>
      <c r="B66" s="9" t="s">
        <v>7</v>
      </c>
      <c r="C66" s="10" t="s">
        <v>8</v>
      </c>
      <c r="D66" s="11" t="s">
        <v>9</v>
      </c>
      <c r="E66" s="11" t="s">
        <v>10</v>
      </c>
      <c r="F66" s="11" t="s">
        <v>11</v>
      </c>
      <c r="G66" s="12" t="s">
        <v>12</v>
      </c>
    </row>
    <row r="67" spans="1:11" ht="15" thickBot="1" x14ac:dyDescent="0.35">
      <c r="A67" s="13">
        <v>1</v>
      </c>
      <c r="B67" s="13" t="s">
        <v>18</v>
      </c>
      <c r="C67" s="8" t="s">
        <v>179</v>
      </c>
      <c r="D67" s="6" t="s">
        <v>164</v>
      </c>
      <c r="E67" s="26">
        <v>1.2850694444444444E-3</v>
      </c>
      <c r="F67" s="27"/>
      <c r="G67" s="6"/>
    </row>
    <row r="68" spans="1:11" ht="15" thickBot="1" x14ac:dyDescent="0.35">
      <c r="A68" s="13">
        <v>2</v>
      </c>
      <c r="B68" s="13" t="s">
        <v>15</v>
      </c>
      <c r="C68" s="8" t="s">
        <v>176</v>
      </c>
      <c r="D68" s="6" t="s">
        <v>158</v>
      </c>
      <c r="E68" s="26">
        <v>1.3797453703703704E-3</v>
      </c>
      <c r="F68" s="27">
        <f>(E68-E67)*86400</f>
        <v>8.1800000000000068</v>
      </c>
      <c r="G68" s="6"/>
    </row>
    <row r="69" spans="1:11" ht="15" thickBot="1" x14ac:dyDescent="0.35">
      <c r="A69" s="13">
        <v>3</v>
      </c>
      <c r="B69" s="13" t="s">
        <v>16</v>
      </c>
      <c r="C69" s="8" t="s">
        <v>177</v>
      </c>
      <c r="D69" s="6" t="s">
        <v>158</v>
      </c>
      <c r="E69" s="26">
        <v>1.4028935185185184E-3</v>
      </c>
      <c r="F69" s="27">
        <f>(E69-E68)*86400</f>
        <v>1.999999999999988</v>
      </c>
      <c r="G69" s="6"/>
    </row>
    <row r="70" spans="1:11" ht="15" thickBot="1" x14ac:dyDescent="0.35">
      <c r="A70" s="13">
        <v>4</v>
      </c>
      <c r="B70" s="13" t="s">
        <v>17</v>
      </c>
      <c r="C70" s="8" t="s">
        <v>178</v>
      </c>
      <c r="D70" s="6" t="s">
        <v>88</v>
      </c>
      <c r="E70" s="26">
        <v>1.6375231481481481E-3</v>
      </c>
      <c r="F70" s="27">
        <f>(E70-E69)*86400</f>
        <v>20.272000000000013</v>
      </c>
      <c r="G70" s="6"/>
    </row>
    <row r="72" spans="1:11" x14ac:dyDescent="0.3">
      <c r="A72" s="1"/>
      <c r="B72" s="1" t="s">
        <v>0</v>
      </c>
      <c r="C72" s="2"/>
      <c r="D72" s="2"/>
      <c r="E72" s="2"/>
      <c r="F72" s="2" t="s">
        <v>40</v>
      </c>
      <c r="G72" s="24">
        <f>$G$6</f>
        <v>44758</v>
      </c>
      <c r="H72" s="23"/>
      <c r="I72" s="23"/>
    </row>
    <row r="73" spans="1:11" ht="15.75" customHeight="1" thickBot="1" x14ac:dyDescent="0.55000000000000004">
      <c r="A73" s="3" t="s">
        <v>1</v>
      </c>
      <c r="B73" s="3" t="s">
        <v>31</v>
      </c>
      <c r="C73" s="3" t="s">
        <v>181</v>
      </c>
      <c r="D73" s="4" t="s">
        <v>4</v>
      </c>
      <c r="E73" s="4" t="s">
        <v>30</v>
      </c>
      <c r="F73" s="4"/>
      <c r="G73" s="5">
        <f>IF(H73="x",G65,G65+$I$6)</f>
        <v>0.46666666666666656</v>
      </c>
      <c r="K73" s="22"/>
    </row>
    <row r="74" spans="1:11" ht="15" thickBot="1" x14ac:dyDescent="0.35">
      <c r="A74" s="9" t="s">
        <v>6</v>
      </c>
      <c r="B74" s="9" t="s">
        <v>7</v>
      </c>
      <c r="C74" s="10" t="s">
        <v>8</v>
      </c>
      <c r="D74" s="11" t="s">
        <v>9</v>
      </c>
      <c r="E74" s="11" t="s">
        <v>10</v>
      </c>
      <c r="F74" s="11" t="s">
        <v>11</v>
      </c>
      <c r="G74" s="12" t="s">
        <v>12</v>
      </c>
    </row>
    <row r="76" spans="1:11" x14ac:dyDescent="0.3">
      <c r="A76" s="1"/>
      <c r="B76" s="1" t="s">
        <v>0</v>
      </c>
      <c r="C76" s="2"/>
      <c r="D76" s="2"/>
      <c r="E76" s="2"/>
      <c r="F76" s="2" t="s">
        <v>40</v>
      </c>
      <c r="G76" s="24">
        <f>$G$6</f>
        <v>44758</v>
      </c>
      <c r="H76" s="23"/>
      <c r="I76" s="23"/>
    </row>
    <row r="77" spans="1:11" ht="15.75" customHeight="1" thickBot="1" x14ac:dyDescent="0.55000000000000004">
      <c r="A77" s="3" t="s">
        <v>1</v>
      </c>
      <c r="B77" s="3" t="s">
        <v>94</v>
      </c>
      <c r="C77" s="3" t="s">
        <v>182</v>
      </c>
      <c r="D77" s="4" t="s">
        <v>4</v>
      </c>
      <c r="E77" s="4" t="s">
        <v>30</v>
      </c>
      <c r="F77" s="4"/>
      <c r="G77" s="5">
        <f>IF(H77="x",G73,G73+$I$6)</f>
        <v>0.46666666666666656</v>
      </c>
      <c r="H77" s="29" t="s">
        <v>256</v>
      </c>
      <c r="K77" s="22"/>
    </row>
    <row r="78" spans="1:11" ht="15" thickBot="1" x14ac:dyDescent="0.35">
      <c r="A78" s="9" t="s">
        <v>6</v>
      </c>
      <c r="B78" s="9" t="s">
        <v>7</v>
      </c>
      <c r="C78" s="10" t="s">
        <v>8</v>
      </c>
      <c r="D78" s="11" t="s">
        <v>9</v>
      </c>
      <c r="E78" s="11" t="s">
        <v>10</v>
      </c>
      <c r="F78" s="11" t="s">
        <v>11</v>
      </c>
      <c r="G78" s="12" t="s">
        <v>12</v>
      </c>
    </row>
    <row r="79" spans="1:11" ht="15" thickBot="1" x14ac:dyDescent="0.35">
      <c r="A79" s="13">
        <v>1</v>
      </c>
      <c r="B79" s="13" t="s">
        <v>14</v>
      </c>
      <c r="C79" s="8" t="s">
        <v>186</v>
      </c>
      <c r="D79" s="6" t="s">
        <v>164</v>
      </c>
      <c r="E79" s="26">
        <v>1.4647106481481481E-3</v>
      </c>
      <c r="F79" s="27"/>
      <c r="G79" s="6"/>
    </row>
    <row r="80" spans="1:11" ht="15" thickBot="1" x14ac:dyDescent="0.35">
      <c r="A80" s="13">
        <v>2</v>
      </c>
      <c r="B80" s="13" t="s">
        <v>17</v>
      </c>
      <c r="C80" s="8" t="s">
        <v>416</v>
      </c>
      <c r="D80" s="6" t="s">
        <v>418</v>
      </c>
      <c r="E80" s="26">
        <v>1.5192939814814815E-3</v>
      </c>
      <c r="F80" s="27">
        <f>(E80-E79)*86400</f>
        <v>4.7160000000000011</v>
      </c>
      <c r="G80" s="6"/>
    </row>
    <row r="81" spans="1:11" ht="15" thickBot="1" x14ac:dyDescent="0.35">
      <c r="A81" s="13">
        <v>3</v>
      </c>
      <c r="B81" s="13" t="s">
        <v>16</v>
      </c>
      <c r="C81" s="8" t="s">
        <v>188</v>
      </c>
      <c r="D81" s="6" t="s">
        <v>88</v>
      </c>
      <c r="E81" s="26">
        <v>1.5498032407407407E-3</v>
      </c>
      <c r="F81" s="27">
        <f>(E81-E80)*86400</f>
        <v>2.6359999999999952</v>
      </c>
      <c r="G81" s="6"/>
    </row>
    <row r="82" spans="1:11" ht="15" thickBot="1" x14ac:dyDescent="0.35">
      <c r="A82" s="13">
        <v>4</v>
      </c>
      <c r="B82" s="13" t="s">
        <v>13</v>
      </c>
      <c r="C82" s="8" t="s">
        <v>185</v>
      </c>
      <c r="D82" s="6" t="s">
        <v>158</v>
      </c>
      <c r="E82" s="26">
        <v>1.582858796296296E-3</v>
      </c>
      <c r="F82" s="27">
        <f>(E82-E81)*86400</f>
        <v>2.855999999999975</v>
      </c>
      <c r="G82" s="6"/>
    </row>
    <row r="83" spans="1:11" ht="15" thickBot="1" x14ac:dyDescent="0.35">
      <c r="A83" s="13">
        <v>5</v>
      </c>
      <c r="B83" s="13" t="s">
        <v>18</v>
      </c>
      <c r="C83" s="8" t="s">
        <v>417</v>
      </c>
      <c r="D83" s="6" t="s">
        <v>418</v>
      </c>
      <c r="E83" s="26">
        <v>1.6144328703703705E-3</v>
      </c>
      <c r="F83" s="27">
        <f>(E83-E82)*86400</f>
        <v>2.7280000000000362</v>
      </c>
      <c r="G83" s="6"/>
      <c r="I83" t="s">
        <v>256</v>
      </c>
    </row>
    <row r="84" spans="1:11" ht="15" thickBot="1" x14ac:dyDescent="0.35">
      <c r="A84" s="13">
        <v>6</v>
      </c>
      <c r="B84" s="13" t="s">
        <v>15</v>
      </c>
      <c r="C84" s="8" t="s">
        <v>187</v>
      </c>
      <c r="D84" s="6" t="s">
        <v>155</v>
      </c>
      <c r="E84" s="26">
        <v>1.9144097222222225E-3</v>
      </c>
      <c r="F84" s="27">
        <f>(E84-E83)*86400</f>
        <v>25.918000000000017</v>
      </c>
      <c r="G84" s="6"/>
      <c r="I84" t="s">
        <v>256</v>
      </c>
    </row>
    <row r="86" spans="1:11" x14ac:dyDescent="0.3">
      <c r="A86" s="1"/>
      <c r="B86" s="1" t="s">
        <v>0</v>
      </c>
      <c r="C86" s="2"/>
      <c r="D86" s="2"/>
      <c r="E86" s="2"/>
      <c r="F86" s="2" t="s">
        <v>40</v>
      </c>
      <c r="G86" s="24">
        <f>$G$6</f>
        <v>44758</v>
      </c>
      <c r="H86" s="23"/>
      <c r="I86" s="23"/>
    </row>
    <row r="87" spans="1:11" ht="15.75" customHeight="1" thickBot="1" x14ac:dyDescent="0.55000000000000004">
      <c r="A87" s="3" t="s">
        <v>1</v>
      </c>
      <c r="B87" s="3" t="s">
        <v>95</v>
      </c>
      <c r="C87" s="3" t="s">
        <v>93</v>
      </c>
      <c r="D87" s="4" t="s">
        <v>4</v>
      </c>
      <c r="E87" s="4" t="s">
        <v>30</v>
      </c>
      <c r="F87" s="4"/>
      <c r="G87" s="5">
        <f>IF(H87="x",G77,G77+$I$6)</f>
        <v>0.47152777777777766</v>
      </c>
      <c r="K87" s="22"/>
    </row>
    <row r="88" spans="1:11" ht="15" thickBot="1" x14ac:dyDescent="0.35">
      <c r="A88" s="9" t="s">
        <v>6</v>
      </c>
      <c r="B88" s="9" t="s">
        <v>7</v>
      </c>
      <c r="C88" s="10" t="s">
        <v>8</v>
      </c>
      <c r="D88" s="11" t="s">
        <v>9</v>
      </c>
      <c r="E88" s="11" t="s">
        <v>10</v>
      </c>
      <c r="F88" s="11" t="s">
        <v>11</v>
      </c>
      <c r="G88" s="12" t="s">
        <v>12</v>
      </c>
    </row>
    <row r="89" spans="1:11" ht="15" thickBot="1" x14ac:dyDescent="0.35">
      <c r="A89" s="13">
        <v>1</v>
      </c>
      <c r="B89" s="13" t="s">
        <v>13</v>
      </c>
      <c r="C89" s="8" t="s">
        <v>191</v>
      </c>
      <c r="D89" s="6" t="s">
        <v>164</v>
      </c>
      <c r="E89" s="26">
        <v>1.2892592592592593E-3</v>
      </c>
      <c r="F89" s="27"/>
      <c r="G89" s="6"/>
    </row>
    <row r="90" spans="1:11" ht="15" thickBot="1" x14ac:dyDescent="0.35">
      <c r="A90" s="13">
        <v>2</v>
      </c>
      <c r="B90" s="13" t="s">
        <v>19</v>
      </c>
      <c r="C90" s="8" t="s">
        <v>420</v>
      </c>
      <c r="D90" s="6" t="s">
        <v>184</v>
      </c>
      <c r="E90" s="26">
        <v>1.3714814814814816E-3</v>
      </c>
      <c r="F90" s="27">
        <f t="shared" ref="F90:F96" si="0">(E90-E89)*86400</f>
        <v>7.1040000000000019</v>
      </c>
      <c r="G90" s="6"/>
    </row>
    <row r="91" spans="1:11" ht="15" thickBot="1" x14ac:dyDescent="0.35">
      <c r="A91" s="13">
        <v>3</v>
      </c>
      <c r="B91" s="13" t="s">
        <v>2</v>
      </c>
      <c r="C91" s="8" t="s">
        <v>195</v>
      </c>
      <c r="D91" s="6" t="s">
        <v>155</v>
      </c>
      <c r="E91" s="26">
        <v>1.4086574074074073E-3</v>
      </c>
      <c r="F91" s="27">
        <f t="shared" si="0"/>
        <v>3.2119999999999842</v>
      </c>
      <c r="G91" s="6"/>
    </row>
    <row r="92" spans="1:11" ht="15" thickBot="1" x14ac:dyDescent="0.35">
      <c r="A92" s="13">
        <v>4</v>
      </c>
      <c r="B92" s="13" t="s">
        <v>14</v>
      </c>
      <c r="C92" s="8" t="s">
        <v>196</v>
      </c>
      <c r="D92" s="6" t="s">
        <v>155</v>
      </c>
      <c r="E92" s="26">
        <v>1.4462037037037037E-3</v>
      </c>
      <c r="F92" s="27">
        <f t="shared" si="0"/>
        <v>3.2440000000000064</v>
      </c>
      <c r="G92" s="6"/>
    </row>
    <row r="93" spans="1:11" ht="15" thickBot="1" x14ac:dyDescent="0.35">
      <c r="A93" s="13">
        <v>5</v>
      </c>
      <c r="B93" s="13" t="s">
        <v>15</v>
      </c>
      <c r="C93" s="8" t="s">
        <v>192</v>
      </c>
      <c r="D93" s="6" t="s">
        <v>89</v>
      </c>
      <c r="E93" s="26">
        <v>1.4614814814814814E-3</v>
      </c>
      <c r="F93" s="27">
        <f t="shared" si="0"/>
        <v>1.3199999999999921</v>
      </c>
      <c r="G93" s="6"/>
    </row>
    <row r="94" spans="1:11" ht="15" thickBot="1" x14ac:dyDescent="0.35">
      <c r="A94" s="13">
        <v>6</v>
      </c>
      <c r="B94" s="13" t="s">
        <v>18</v>
      </c>
      <c r="C94" s="8" t="s">
        <v>198</v>
      </c>
      <c r="D94" s="6" t="s">
        <v>184</v>
      </c>
      <c r="E94" s="26">
        <v>1.6025925925925923E-3</v>
      </c>
      <c r="F94" s="27">
        <f t="shared" si="0"/>
        <v>12.191999999999986</v>
      </c>
      <c r="G94" s="6"/>
    </row>
    <row r="95" spans="1:11" ht="15" thickBot="1" x14ac:dyDescent="0.35">
      <c r="A95" s="13">
        <v>7</v>
      </c>
      <c r="B95" s="13" t="s">
        <v>17</v>
      </c>
      <c r="C95" s="8" t="s">
        <v>193</v>
      </c>
      <c r="D95" s="6" t="s">
        <v>89</v>
      </c>
      <c r="E95" s="26">
        <v>1.6381481481481481E-3</v>
      </c>
      <c r="F95" s="27">
        <f t="shared" si="0"/>
        <v>3.0720000000000227</v>
      </c>
      <c r="G95" s="6"/>
    </row>
    <row r="96" spans="1:11" ht="15" thickBot="1" x14ac:dyDescent="0.35">
      <c r="A96" s="13">
        <v>8</v>
      </c>
      <c r="B96" s="13" t="s">
        <v>16</v>
      </c>
      <c r="C96" s="8" t="s">
        <v>197</v>
      </c>
      <c r="D96" s="6" t="s">
        <v>155</v>
      </c>
      <c r="E96" s="26">
        <v>1.7351388888888891E-3</v>
      </c>
      <c r="F96" s="27">
        <f t="shared" si="0"/>
        <v>8.3800000000000239</v>
      </c>
      <c r="G96" s="6"/>
    </row>
    <row r="98" spans="1:11" x14ac:dyDescent="0.3">
      <c r="A98" s="1"/>
      <c r="B98" s="1" t="s">
        <v>0</v>
      </c>
      <c r="C98" s="2"/>
      <c r="D98" s="2"/>
      <c r="E98" s="2"/>
      <c r="F98" s="2" t="s">
        <v>40</v>
      </c>
      <c r="G98" s="24">
        <f>$G$6</f>
        <v>44758</v>
      </c>
      <c r="H98" s="23"/>
      <c r="I98" s="23"/>
    </row>
    <row r="99" spans="1:11" ht="15.75" customHeight="1" thickBot="1" x14ac:dyDescent="0.55000000000000004">
      <c r="A99" s="3" t="s">
        <v>1</v>
      </c>
      <c r="B99" s="3" t="s">
        <v>69</v>
      </c>
      <c r="C99" s="3" t="s">
        <v>190</v>
      </c>
      <c r="D99" s="4" t="s">
        <v>4</v>
      </c>
      <c r="E99" s="4" t="s">
        <v>30</v>
      </c>
      <c r="F99" s="4"/>
      <c r="G99" s="5">
        <f>IF(H99="x",G87,G87+$I$6)</f>
        <v>0.47638888888888875</v>
      </c>
      <c r="K99" s="22"/>
    </row>
    <row r="100" spans="1:11" ht="15" thickBot="1" x14ac:dyDescent="0.35">
      <c r="A100" s="9" t="s">
        <v>6</v>
      </c>
      <c r="B100" s="9" t="s">
        <v>7</v>
      </c>
      <c r="C100" s="10" t="s">
        <v>8</v>
      </c>
      <c r="D100" s="11" t="s">
        <v>9</v>
      </c>
      <c r="E100" s="11" t="s">
        <v>10</v>
      </c>
      <c r="F100" s="11" t="s">
        <v>11</v>
      </c>
      <c r="G100" s="12" t="s">
        <v>12</v>
      </c>
    </row>
    <row r="101" spans="1:11" ht="15" thickBot="1" x14ac:dyDescent="0.35">
      <c r="A101" s="13">
        <v>1</v>
      </c>
      <c r="B101" s="13" t="s">
        <v>13</v>
      </c>
      <c r="C101" s="8" t="s">
        <v>199</v>
      </c>
      <c r="D101" s="6" t="s">
        <v>89</v>
      </c>
      <c r="E101" s="26">
        <v>1.4510532407407406E-3</v>
      </c>
      <c r="F101" s="27"/>
      <c r="G101" s="6"/>
    </row>
    <row r="102" spans="1:11" ht="15" thickBot="1" x14ac:dyDescent="0.35">
      <c r="A102" s="13">
        <v>2</v>
      </c>
      <c r="B102" s="13" t="s">
        <v>2</v>
      </c>
      <c r="C102" s="8" t="s">
        <v>439</v>
      </c>
      <c r="D102" s="6" t="s">
        <v>446</v>
      </c>
      <c r="E102" s="26">
        <v>1.4944791666666667E-3</v>
      </c>
      <c r="F102" s="27">
        <f t="shared" ref="F102:F108" si="1">(E102-E101)*86400</f>
        <v>3.7520000000000184</v>
      </c>
      <c r="G102" s="6"/>
    </row>
    <row r="103" spans="1:11" ht="15" thickBot="1" x14ac:dyDescent="0.35">
      <c r="A103" s="13">
        <v>3</v>
      </c>
      <c r="B103" s="13" t="s">
        <v>16</v>
      </c>
      <c r="C103" s="8" t="s">
        <v>202</v>
      </c>
      <c r="D103" s="6" t="s">
        <v>203</v>
      </c>
      <c r="E103" s="26">
        <v>1.5036458333333334E-3</v>
      </c>
      <c r="F103" s="27">
        <f t="shared" si="1"/>
        <v>0.79199999999999893</v>
      </c>
      <c r="G103" s="6"/>
    </row>
    <row r="104" spans="1:11" ht="15" thickBot="1" x14ac:dyDescent="0.35">
      <c r="A104" s="13">
        <v>4</v>
      </c>
      <c r="B104" s="13" t="s">
        <v>15</v>
      </c>
      <c r="C104" s="8" t="s">
        <v>201</v>
      </c>
      <c r="D104" s="6" t="s">
        <v>158</v>
      </c>
      <c r="E104" s="26">
        <v>1.5099884259259259E-3</v>
      </c>
      <c r="F104" s="27">
        <f t="shared" si="1"/>
        <v>0.54799999999999294</v>
      </c>
      <c r="G104" s="6"/>
    </row>
    <row r="105" spans="1:11" ht="15" thickBot="1" x14ac:dyDescent="0.35">
      <c r="A105" s="13">
        <v>5</v>
      </c>
      <c r="B105" s="13" t="s">
        <v>14</v>
      </c>
      <c r="C105" s="8" t="s">
        <v>200</v>
      </c>
      <c r="D105" s="6" t="s">
        <v>85</v>
      </c>
      <c r="E105" s="26">
        <v>1.5469328703703704E-3</v>
      </c>
      <c r="F105" s="27">
        <f t="shared" si="1"/>
        <v>3.1920000000000033</v>
      </c>
      <c r="G105" s="6"/>
    </row>
    <row r="106" spans="1:11" ht="15" thickBot="1" x14ac:dyDescent="0.35">
      <c r="A106" s="13">
        <v>6</v>
      </c>
      <c r="B106" s="13" t="s">
        <v>19</v>
      </c>
      <c r="C106" s="8" t="s">
        <v>206</v>
      </c>
      <c r="D106" s="6" t="s">
        <v>155</v>
      </c>
      <c r="E106" s="26">
        <v>1.6561921296296299E-3</v>
      </c>
      <c r="F106" s="27">
        <f t="shared" si="1"/>
        <v>9.4400000000000173</v>
      </c>
      <c r="G106" s="6"/>
    </row>
    <row r="107" spans="1:11" ht="15" thickBot="1" x14ac:dyDescent="0.35">
      <c r="A107" s="13">
        <v>7</v>
      </c>
      <c r="B107" s="13" t="s">
        <v>17</v>
      </c>
      <c r="C107" s="8" t="s">
        <v>204</v>
      </c>
      <c r="D107" s="6" t="s">
        <v>89</v>
      </c>
      <c r="E107" s="26">
        <v>1.8756365740740741E-3</v>
      </c>
      <c r="F107" s="27">
        <f t="shared" si="1"/>
        <v>18.95999999999998</v>
      </c>
      <c r="G107" s="6"/>
    </row>
    <row r="108" spans="1:11" ht="15" thickBot="1" x14ac:dyDescent="0.35">
      <c r="A108" s="13">
        <v>8</v>
      </c>
      <c r="B108" s="13" t="s">
        <v>18</v>
      </c>
      <c r="C108" s="8" t="s">
        <v>205</v>
      </c>
      <c r="D108" s="6" t="s">
        <v>89</v>
      </c>
      <c r="E108" s="26">
        <v>1.9872106481481481E-3</v>
      </c>
      <c r="F108" s="27">
        <f t="shared" si="1"/>
        <v>9.639999999999997</v>
      </c>
      <c r="G108" s="6"/>
    </row>
    <row r="110" spans="1:11" x14ac:dyDescent="0.3">
      <c r="A110" s="1"/>
      <c r="B110" s="1" t="s">
        <v>0</v>
      </c>
      <c r="C110" s="2"/>
      <c r="D110" s="2"/>
      <c r="E110" s="2"/>
      <c r="F110" s="2" t="s">
        <v>40</v>
      </c>
      <c r="G110" s="24">
        <f>$G$6</f>
        <v>44758</v>
      </c>
      <c r="H110" s="23"/>
      <c r="I110" s="23"/>
    </row>
    <row r="111" spans="1:11" ht="15.75" customHeight="1" thickBot="1" x14ac:dyDescent="0.55000000000000004">
      <c r="A111" s="3" t="s">
        <v>1</v>
      </c>
      <c r="B111" s="3" t="s">
        <v>42</v>
      </c>
      <c r="C111" s="3" t="s">
        <v>109</v>
      </c>
      <c r="D111" s="4" t="s">
        <v>4</v>
      </c>
      <c r="E111" s="4" t="s">
        <v>30</v>
      </c>
      <c r="F111" s="4"/>
      <c r="G111" s="5">
        <f>IF(H111="x",G99,G99+$I$6)</f>
        <v>0.48124999999999984</v>
      </c>
      <c r="K111" s="22"/>
    </row>
    <row r="112" spans="1:11" ht="15" thickBot="1" x14ac:dyDescent="0.35">
      <c r="A112" s="9" t="s">
        <v>6</v>
      </c>
      <c r="B112" s="9" t="s">
        <v>7</v>
      </c>
      <c r="C112" s="10" t="s">
        <v>8</v>
      </c>
      <c r="D112" s="11" t="s">
        <v>9</v>
      </c>
      <c r="E112" s="11" t="s">
        <v>10</v>
      </c>
      <c r="F112" s="11" t="s">
        <v>11</v>
      </c>
      <c r="G112" s="12" t="s">
        <v>12</v>
      </c>
    </row>
    <row r="113" spans="1:11" ht="15" thickBot="1" x14ac:dyDescent="0.35">
      <c r="A113" s="13">
        <v>1</v>
      </c>
      <c r="B113" s="13" t="s">
        <v>18</v>
      </c>
      <c r="C113" s="8" t="s">
        <v>214</v>
      </c>
      <c r="D113" s="6" t="s">
        <v>158</v>
      </c>
      <c r="E113" s="26">
        <v>1.4820486111111111E-3</v>
      </c>
      <c r="F113" s="27"/>
      <c r="G113" s="6"/>
    </row>
    <row r="114" spans="1:11" ht="15" thickBot="1" x14ac:dyDescent="0.35">
      <c r="A114" s="13">
        <v>2</v>
      </c>
      <c r="B114" s="13" t="s">
        <v>17</v>
      </c>
      <c r="C114" s="8" t="s">
        <v>213</v>
      </c>
      <c r="D114" s="6" t="s">
        <v>203</v>
      </c>
      <c r="E114" s="26">
        <v>1.4966782407407405E-3</v>
      </c>
      <c r="F114" s="27">
        <f>(E114-E113)*86400</f>
        <v>1.2639999999999811</v>
      </c>
      <c r="G114" s="6"/>
    </row>
    <row r="115" spans="1:11" ht="15" thickBot="1" x14ac:dyDescent="0.35">
      <c r="A115" s="13">
        <v>3</v>
      </c>
      <c r="B115" s="13" t="s">
        <v>16</v>
      </c>
      <c r="C115" s="8" t="s">
        <v>212</v>
      </c>
      <c r="D115" s="6" t="s">
        <v>158</v>
      </c>
      <c r="E115" s="26">
        <v>1.5356597222222221E-3</v>
      </c>
      <c r="F115" s="27">
        <f>(E115-E114)*86400</f>
        <v>3.3680000000000132</v>
      </c>
      <c r="G115" s="6"/>
    </row>
    <row r="116" spans="1:11" ht="15" thickBot="1" x14ac:dyDescent="0.35">
      <c r="A116" s="13">
        <v>4</v>
      </c>
      <c r="B116" s="13" t="s">
        <v>13</v>
      </c>
      <c r="C116" s="8" t="s">
        <v>209</v>
      </c>
      <c r="D116" s="6" t="s">
        <v>88</v>
      </c>
      <c r="E116" s="26">
        <v>1.5539004629629629E-3</v>
      </c>
      <c r="F116" s="27">
        <f>(E116-E115)*86400</f>
        <v>1.5760000000000016</v>
      </c>
      <c r="G116" s="6"/>
    </row>
    <row r="117" spans="1:11" ht="15" thickBot="1" x14ac:dyDescent="0.35">
      <c r="A117" s="13">
        <v>5</v>
      </c>
      <c r="B117" s="13" t="s">
        <v>15</v>
      </c>
      <c r="C117" s="8" t="s">
        <v>210</v>
      </c>
      <c r="D117" s="6" t="s">
        <v>88</v>
      </c>
      <c r="E117" s="26">
        <v>1.6011226851851848E-3</v>
      </c>
      <c r="F117" s="27">
        <f>(E117-E116)*86400</f>
        <v>4.0799999999999752</v>
      </c>
      <c r="G117" s="6"/>
    </row>
    <row r="118" spans="1:11" ht="15" thickBot="1" x14ac:dyDescent="0.35">
      <c r="A118" s="13">
        <v>6</v>
      </c>
      <c r="B118" s="13" t="s">
        <v>14</v>
      </c>
      <c r="C118" s="8" t="s">
        <v>211</v>
      </c>
      <c r="D118" s="6" t="s">
        <v>89</v>
      </c>
      <c r="E118" s="26">
        <v>1.6075115740740739E-3</v>
      </c>
      <c r="F118" s="27">
        <f>(E118-E117)*86400</f>
        <v>0.55200000000001914</v>
      </c>
      <c r="G118" s="6"/>
    </row>
    <row r="120" spans="1:11" x14ac:dyDescent="0.3">
      <c r="A120" s="1"/>
      <c r="B120" s="1" t="s">
        <v>0</v>
      </c>
      <c r="C120" s="2"/>
      <c r="D120" s="2"/>
      <c r="E120" s="2"/>
      <c r="F120" s="2" t="s">
        <v>40</v>
      </c>
      <c r="G120" s="24">
        <f>$G$6</f>
        <v>44758</v>
      </c>
      <c r="H120" s="23"/>
      <c r="I120" s="23"/>
    </row>
    <row r="121" spans="1:11" ht="15.75" customHeight="1" thickBot="1" x14ac:dyDescent="0.55000000000000004">
      <c r="A121" s="3" t="s">
        <v>1</v>
      </c>
      <c r="B121" s="3" t="s">
        <v>96</v>
      </c>
      <c r="C121" s="3" t="s">
        <v>208</v>
      </c>
      <c r="D121" s="4" t="s">
        <v>4</v>
      </c>
      <c r="E121" s="4" t="s">
        <v>30</v>
      </c>
      <c r="F121" s="4"/>
      <c r="G121" s="5">
        <f>IF(H121="x",G111,G111+$I$6)</f>
        <v>0.48611111111111094</v>
      </c>
      <c r="K121" s="22"/>
    </row>
    <row r="122" spans="1:11" ht="15" thickBot="1" x14ac:dyDescent="0.35">
      <c r="A122" s="9" t="s">
        <v>6</v>
      </c>
      <c r="B122" s="9" t="s">
        <v>7</v>
      </c>
      <c r="C122" s="10" t="s">
        <v>8</v>
      </c>
      <c r="D122" s="11" t="s">
        <v>9</v>
      </c>
      <c r="E122" s="11" t="s">
        <v>10</v>
      </c>
      <c r="F122" s="11" t="s">
        <v>11</v>
      </c>
      <c r="G122" s="12" t="s">
        <v>12</v>
      </c>
    </row>
    <row r="123" spans="1:11" ht="15" thickBot="1" x14ac:dyDescent="0.35">
      <c r="A123" s="13">
        <v>1</v>
      </c>
      <c r="B123" s="13" t="s">
        <v>15</v>
      </c>
      <c r="C123" s="8" t="s">
        <v>217</v>
      </c>
      <c r="D123" s="6" t="s">
        <v>155</v>
      </c>
      <c r="E123" s="26">
        <v>1.6974652777777778E-3</v>
      </c>
      <c r="F123" s="27"/>
      <c r="G123" s="6"/>
    </row>
    <row r="124" spans="1:11" ht="15" thickBot="1" x14ac:dyDescent="0.35">
      <c r="A124" s="13">
        <v>2</v>
      </c>
      <c r="B124" s="13" t="s">
        <v>13</v>
      </c>
      <c r="C124" s="8" t="s">
        <v>215</v>
      </c>
      <c r="D124" s="6" t="s">
        <v>203</v>
      </c>
      <c r="E124" s="26">
        <v>1.7307986111111111E-3</v>
      </c>
      <c r="F124" s="27">
        <f>(E124-E123)*86400</f>
        <v>2.8800000000000012</v>
      </c>
      <c r="G124" s="6"/>
    </row>
    <row r="125" spans="1:11" ht="15" thickBot="1" x14ac:dyDescent="0.35">
      <c r="A125" s="13">
        <v>3</v>
      </c>
      <c r="B125" s="13" t="s">
        <v>14</v>
      </c>
      <c r="C125" s="8" t="s">
        <v>216</v>
      </c>
      <c r="D125" s="6" t="s">
        <v>89</v>
      </c>
      <c r="E125" s="26">
        <v>2.0610185185185185E-3</v>
      </c>
      <c r="F125" s="27">
        <f>(E125-E124)*86400</f>
        <v>28.530999999999992</v>
      </c>
      <c r="G125" s="6"/>
    </row>
    <row r="127" spans="1:11" x14ac:dyDescent="0.3">
      <c r="A127" s="1"/>
      <c r="B127" s="1" t="s">
        <v>0</v>
      </c>
      <c r="C127" s="2"/>
      <c r="D127" s="2"/>
      <c r="E127" s="2"/>
      <c r="F127" s="2" t="s">
        <v>40</v>
      </c>
      <c r="G127" s="24">
        <f>$G$6</f>
        <v>44758</v>
      </c>
      <c r="H127" s="23"/>
      <c r="I127" s="23"/>
    </row>
    <row r="128" spans="1:11" ht="15.75" customHeight="1" thickBot="1" x14ac:dyDescent="0.55000000000000004">
      <c r="A128" s="3" t="s">
        <v>1</v>
      </c>
      <c r="B128" s="3" t="s">
        <v>97</v>
      </c>
      <c r="C128" s="3" t="s">
        <v>219</v>
      </c>
      <c r="D128" s="4" t="s">
        <v>4</v>
      </c>
      <c r="E128" s="4" t="s">
        <v>30</v>
      </c>
      <c r="F128" s="4"/>
      <c r="G128" s="5">
        <f>IF(H128="x",G121,G121+$I$6)</f>
        <v>0.49097222222222203</v>
      </c>
      <c r="K128" s="22"/>
    </row>
    <row r="129" spans="1:11" ht="15" thickBot="1" x14ac:dyDescent="0.35">
      <c r="A129" s="9" t="s">
        <v>6</v>
      </c>
      <c r="B129" s="9" t="s">
        <v>7</v>
      </c>
      <c r="C129" s="10" t="s">
        <v>8</v>
      </c>
      <c r="D129" s="11" t="s">
        <v>9</v>
      </c>
      <c r="E129" s="11" t="s">
        <v>10</v>
      </c>
      <c r="F129" s="11" t="s">
        <v>11</v>
      </c>
      <c r="G129" s="12" t="s">
        <v>12</v>
      </c>
    </row>
    <row r="130" spans="1:11" ht="15" thickBot="1" x14ac:dyDescent="0.35">
      <c r="A130" s="13">
        <v>1</v>
      </c>
      <c r="B130" s="13" t="s">
        <v>14</v>
      </c>
      <c r="C130" s="8" t="s">
        <v>222</v>
      </c>
      <c r="D130" s="6" t="s">
        <v>158</v>
      </c>
      <c r="E130" s="26">
        <v>1.5911111111111111E-3</v>
      </c>
      <c r="F130" s="27"/>
      <c r="G130" s="6"/>
    </row>
    <row r="131" spans="1:11" ht="15" thickBot="1" x14ac:dyDescent="0.35">
      <c r="A131" s="13">
        <v>2</v>
      </c>
      <c r="B131" s="13" t="s">
        <v>13</v>
      </c>
      <c r="C131" s="8" t="s">
        <v>221</v>
      </c>
      <c r="D131" s="6" t="s">
        <v>158</v>
      </c>
      <c r="E131" s="26">
        <v>1.6075115740740739E-3</v>
      </c>
      <c r="F131" s="27">
        <f>(E131-E130)*86400</f>
        <v>1.4169999999999905</v>
      </c>
      <c r="G131" s="6"/>
    </row>
    <row r="132" spans="1:11" ht="15" thickBot="1" x14ac:dyDescent="0.35">
      <c r="A132" s="13">
        <v>3</v>
      </c>
      <c r="B132" s="13" t="s">
        <v>15</v>
      </c>
      <c r="C132" s="8" t="s">
        <v>223</v>
      </c>
      <c r="D132" s="6" t="s">
        <v>224</v>
      </c>
      <c r="E132" s="26">
        <v>1.6196759259259261E-3</v>
      </c>
      <c r="F132" s="27">
        <f>(E132-E131)*86400</f>
        <v>1.0510000000000284</v>
      </c>
      <c r="G132" s="6"/>
    </row>
    <row r="133" spans="1:11" ht="15" thickBot="1" x14ac:dyDescent="0.35">
      <c r="A133" s="13">
        <v>4</v>
      </c>
      <c r="B133" s="13" t="s">
        <v>18</v>
      </c>
      <c r="C133" s="8" t="s">
        <v>228</v>
      </c>
      <c r="D133" s="6" t="s">
        <v>155</v>
      </c>
      <c r="E133" s="26">
        <v>1.861678240740741E-3</v>
      </c>
      <c r="F133" s="27">
        <f>(E133-E132)*86400</f>
        <v>20.909000000000006</v>
      </c>
      <c r="G133" s="6"/>
    </row>
    <row r="134" spans="1:11" ht="15" thickBot="1" x14ac:dyDescent="0.35">
      <c r="A134" s="13">
        <v>5</v>
      </c>
      <c r="B134" s="13" t="s">
        <v>16</v>
      </c>
      <c r="C134" s="8" t="s">
        <v>225</v>
      </c>
      <c r="D134" s="6" t="s">
        <v>164</v>
      </c>
      <c r="E134" s="26">
        <v>1.9630208333333335E-3</v>
      </c>
      <c r="F134" s="27">
        <f>(E134-E133)*86400</f>
        <v>8.7559999999999949</v>
      </c>
      <c r="G134" s="6"/>
    </row>
    <row r="135" spans="1:11" ht="15" thickBot="1" x14ac:dyDescent="0.35">
      <c r="A135" s="13">
        <v>6</v>
      </c>
      <c r="B135" s="13" t="s">
        <v>17</v>
      </c>
      <c r="C135" s="8" t="s">
        <v>226</v>
      </c>
      <c r="D135" s="6" t="s">
        <v>89</v>
      </c>
      <c r="E135" s="26">
        <v>2.2661342592592594E-3</v>
      </c>
      <c r="F135" s="27">
        <f>(E135-E134)*86400</f>
        <v>26.188999999999993</v>
      </c>
      <c r="G135" s="6"/>
    </row>
    <row r="137" spans="1:11" x14ac:dyDescent="0.3">
      <c r="A137" s="1"/>
      <c r="B137" s="1" t="s">
        <v>0</v>
      </c>
      <c r="C137" s="2"/>
      <c r="D137" s="2"/>
      <c r="E137" s="2"/>
      <c r="F137" s="2" t="s">
        <v>40</v>
      </c>
      <c r="G137" s="24">
        <f>$G$6</f>
        <v>44758</v>
      </c>
      <c r="H137" s="23"/>
      <c r="I137" s="23"/>
    </row>
    <row r="138" spans="1:11" ht="15.75" customHeight="1" thickBot="1" x14ac:dyDescent="0.55000000000000004">
      <c r="A138" s="3" t="s">
        <v>1</v>
      </c>
      <c r="B138" s="3" t="s">
        <v>293</v>
      </c>
      <c r="C138" s="3" t="s">
        <v>220</v>
      </c>
      <c r="D138" s="4" t="s">
        <v>4</v>
      </c>
      <c r="E138" s="4" t="s">
        <v>30</v>
      </c>
      <c r="F138" s="4"/>
      <c r="G138" s="5">
        <f>IF(H138="x",G128,G128+$I$6)</f>
        <v>0.49583333333333313</v>
      </c>
      <c r="K138" s="22"/>
    </row>
    <row r="139" spans="1:11" ht="15" thickBot="1" x14ac:dyDescent="0.35">
      <c r="A139" s="9" t="s">
        <v>6</v>
      </c>
      <c r="B139" s="9" t="s">
        <v>7</v>
      </c>
      <c r="C139" s="10" t="s">
        <v>8</v>
      </c>
      <c r="D139" s="11" t="s">
        <v>9</v>
      </c>
      <c r="E139" s="11" t="s">
        <v>10</v>
      </c>
      <c r="F139" s="11" t="s">
        <v>11</v>
      </c>
      <c r="G139" s="12" t="s">
        <v>12</v>
      </c>
    </row>
    <row r="140" spans="1:11" ht="15" thickBot="1" x14ac:dyDescent="0.35">
      <c r="A140" s="13">
        <v>1</v>
      </c>
      <c r="B140" s="13" t="s">
        <v>14</v>
      </c>
      <c r="C140" s="8" t="s">
        <v>231</v>
      </c>
      <c r="D140" s="6" t="s">
        <v>224</v>
      </c>
      <c r="E140" s="26">
        <v>1.6179745370370369E-3</v>
      </c>
      <c r="F140" s="27"/>
      <c r="G140" s="6"/>
    </row>
    <row r="141" spans="1:11" ht="15" thickBot="1" x14ac:dyDescent="0.35">
      <c r="A141" s="13">
        <v>2</v>
      </c>
      <c r="B141" s="13" t="s">
        <v>18</v>
      </c>
      <c r="C141" s="8" t="s">
        <v>439</v>
      </c>
      <c r="D141" s="6" t="s">
        <v>446</v>
      </c>
      <c r="E141" s="26">
        <v>1.6706134259259259E-3</v>
      </c>
      <c r="F141" s="27">
        <f>(E141-E140)*86400</f>
        <v>4.5480000000000063</v>
      </c>
      <c r="G141" s="6"/>
    </row>
    <row r="142" spans="1:11" ht="15" thickBot="1" x14ac:dyDescent="0.35">
      <c r="A142" s="13">
        <v>3</v>
      </c>
      <c r="B142" s="13" t="s">
        <v>17</v>
      </c>
      <c r="C142" s="8" t="s">
        <v>233</v>
      </c>
      <c r="D142" s="6" t="s">
        <v>203</v>
      </c>
      <c r="E142" s="26">
        <v>1.7293171296296295E-3</v>
      </c>
      <c r="F142" s="27">
        <f>(E142-E141)*86400</f>
        <v>5.0719999999999921</v>
      </c>
      <c r="G142" s="6"/>
    </row>
    <row r="143" spans="1:11" ht="15" thickBot="1" x14ac:dyDescent="0.35">
      <c r="A143" s="13">
        <v>4</v>
      </c>
      <c r="B143" s="13" t="s">
        <v>15</v>
      </c>
      <c r="C143" s="8" t="s">
        <v>232</v>
      </c>
      <c r="D143" s="6" t="s">
        <v>203</v>
      </c>
      <c r="E143" s="26">
        <v>1.853576388888889E-3</v>
      </c>
      <c r="F143" s="27">
        <f>(E143-E142)*86400</f>
        <v>10.736000000000022</v>
      </c>
      <c r="G143" s="6"/>
    </row>
    <row r="144" spans="1:11" ht="15" thickBot="1" x14ac:dyDescent="0.35">
      <c r="A144" s="13">
        <v>5</v>
      </c>
      <c r="B144" s="13" t="s">
        <v>13</v>
      </c>
      <c r="C144" s="8" t="s">
        <v>229</v>
      </c>
      <c r="D144" s="6" t="s">
        <v>88</v>
      </c>
      <c r="E144" s="26">
        <v>1.8982060185185187E-3</v>
      </c>
      <c r="F144" s="27">
        <f>(E144-E143)*86400</f>
        <v>3.8560000000000065</v>
      </c>
      <c r="G144" s="6"/>
    </row>
    <row r="145" spans="1:11" ht="15" thickBot="1" x14ac:dyDescent="0.35">
      <c r="A145" s="13">
        <v>6</v>
      </c>
      <c r="B145" s="13" t="s">
        <v>16</v>
      </c>
      <c r="C145" s="8" t="s">
        <v>230</v>
      </c>
      <c r="D145" s="6" t="s">
        <v>88</v>
      </c>
      <c r="E145" s="26">
        <v>2.1537152777777778E-3</v>
      </c>
      <c r="F145" s="27">
        <f>(E145-E144)*86400</f>
        <v>22.07599999999999</v>
      </c>
      <c r="G145" s="6"/>
      <c r="I145" t="s">
        <v>256</v>
      </c>
    </row>
    <row r="147" spans="1:11" x14ac:dyDescent="0.3">
      <c r="A147" s="1"/>
      <c r="B147" s="1" t="s">
        <v>0</v>
      </c>
      <c r="C147" s="2"/>
      <c r="D147" s="2"/>
      <c r="E147" s="2"/>
      <c r="F147" s="2" t="s">
        <v>40</v>
      </c>
      <c r="G147" s="24">
        <f>$G$6</f>
        <v>44758</v>
      </c>
      <c r="H147" s="23"/>
      <c r="I147" s="23"/>
    </row>
    <row r="148" spans="1:11" ht="15.75" customHeight="1" thickBot="1" x14ac:dyDescent="0.55000000000000004">
      <c r="A148" s="3" t="s">
        <v>1</v>
      </c>
      <c r="B148" s="3" t="s">
        <v>43</v>
      </c>
      <c r="C148" s="3" t="s">
        <v>235</v>
      </c>
      <c r="D148" s="4" t="s">
        <v>4</v>
      </c>
      <c r="E148" s="4" t="s">
        <v>30</v>
      </c>
      <c r="F148" s="4"/>
      <c r="G148" s="5">
        <f>IF(H148="x",G138,G138+$I$6)</f>
        <v>0.50069444444444422</v>
      </c>
      <c r="K148" s="22"/>
    </row>
    <row r="149" spans="1:11" ht="15" thickBot="1" x14ac:dyDescent="0.35">
      <c r="A149" s="9" t="s">
        <v>6</v>
      </c>
      <c r="B149" s="9" t="s">
        <v>7</v>
      </c>
      <c r="C149" s="10" t="s">
        <v>8</v>
      </c>
      <c r="D149" s="11" t="s">
        <v>9</v>
      </c>
      <c r="E149" s="11" t="s">
        <v>10</v>
      </c>
      <c r="F149" s="11" t="s">
        <v>11</v>
      </c>
      <c r="G149" s="12" t="s">
        <v>12</v>
      </c>
    </row>
    <row r="150" spans="1:11" ht="15" thickBot="1" x14ac:dyDescent="0.35">
      <c r="A150" s="13">
        <v>1</v>
      </c>
      <c r="B150" s="13" t="s">
        <v>13</v>
      </c>
      <c r="C150" s="8" t="s">
        <v>237</v>
      </c>
      <c r="D150" s="6" t="s">
        <v>203</v>
      </c>
      <c r="E150" s="26">
        <v>1.6319097222222221E-3</v>
      </c>
      <c r="F150" s="27"/>
      <c r="G150" s="6"/>
    </row>
    <row r="151" spans="1:11" ht="15" thickBot="1" x14ac:dyDescent="0.35">
      <c r="A151" s="13">
        <v>2</v>
      </c>
      <c r="B151" s="13" t="s">
        <v>14</v>
      </c>
      <c r="C151" s="8" t="s">
        <v>238</v>
      </c>
      <c r="D151" s="6" t="s">
        <v>203</v>
      </c>
      <c r="E151" s="26">
        <v>1.6906134259259261E-3</v>
      </c>
      <c r="F151" s="27">
        <f>(E151-E150)*86400</f>
        <v>5.0720000000000294</v>
      </c>
      <c r="G151" s="6"/>
    </row>
    <row r="153" spans="1:11" x14ac:dyDescent="0.3">
      <c r="A153" s="1"/>
      <c r="B153" s="1" t="s">
        <v>0</v>
      </c>
      <c r="C153" s="2"/>
      <c r="D153" s="2"/>
      <c r="E153" s="2"/>
      <c r="F153" s="2" t="s">
        <v>40</v>
      </c>
      <c r="G153" s="24">
        <f>$G$6</f>
        <v>44758</v>
      </c>
      <c r="H153" s="23"/>
      <c r="I153" s="23"/>
    </row>
    <row r="154" spans="1:11" ht="15.75" customHeight="1" thickBot="1" x14ac:dyDescent="0.55000000000000004">
      <c r="A154" s="3" t="s">
        <v>1</v>
      </c>
      <c r="B154" s="3" t="s">
        <v>98</v>
      </c>
      <c r="C154" s="3" t="s">
        <v>236</v>
      </c>
      <c r="D154" s="4" t="s">
        <v>4</v>
      </c>
      <c r="E154" s="4" t="s">
        <v>30</v>
      </c>
      <c r="F154" s="4"/>
      <c r="G154" s="5">
        <f>IF(H154="x",G148,G148+$I$6)</f>
        <v>0.50069444444444422</v>
      </c>
      <c r="H154" s="29" t="s">
        <v>256</v>
      </c>
      <c r="K154" s="22"/>
    </row>
    <row r="155" spans="1:11" ht="15" thickBot="1" x14ac:dyDescent="0.35">
      <c r="A155" s="9" t="s">
        <v>6</v>
      </c>
      <c r="B155" s="9" t="s">
        <v>7</v>
      </c>
      <c r="C155" s="10" t="s">
        <v>8</v>
      </c>
      <c r="D155" s="11" t="s">
        <v>9</v>
      </c>
      <c r="E155" s="11" t="s">
        <v>10</v>
      </c>
      <c r="F155" s="11" t="s">
        <v>11</v>
      </c>
      <c r="G155" s="12" t="s">
        <v>12</v>
      </c>
    </row>
    <row r="156" spans="1:11" ht="15" thickBot="1" x14ac:dyDescent="0.35">
      <c r="A156" s="13">
        <v>1</v>
      </c>
      <c r="B156" s="13" t="s">
        <v>15</v>
      </c>
      <c r="C156" s="8" t="s">
        <v>239</v>
      </c>
      <c r="D156" s="6" t="s">
        <v>203</v>
      </c>
      <c r="E156" s="26">
        <v>1.6517708333333334E-3</v>
      </c>
      <c r="F156" s="27"/>
      <c r="G156" s="6"/>
    </row>
    <row r="157" spans="1:11" ht="15" thickBot="1" x14ac:dyDescent="0.35">
      <c r="A157" s="13">
        <v>2</v>
      </c>
      <c r="B157" s="13" t="s">
        <v>16</v>
      </c>
      <c r="C157" s="8" t="s">
        <v>240</v>
      </c>
      <c r="D157" s="6" t="s">
        <v>203</v>
      </c>
      <c r="E157" s="26">
        <v>1.7221875E-3</v>
      </c>
      <c r="F157" s="27">
        <f>(E157-E156)*86400</f>
        <v>6.083999999999989</v>
      </c>
      <c r="G157" s="6"/>
    </row>
    <row r="158" spans="1:11" ht="15" thickBot="1" x14ac:dyDescent="0.35">
      <c r="A158" s="13">
        <v>3</v>
      </c>
      <c r="B158" s="13" t="s">
        <v>17</v>
      </c>
      <c r="C158" s="8" t="s">
        <v>241</v>
      </c>
      <c r="D158" s="6" t="s">
        <v>203</v>
      </c>
      <c r="E158" s="26">
        <v>1.8913888888888886E-3</v>
      </c>
      <c r="F158" s="27">
        <f>(E158-E157)*86400</f>
        <v>14.61899999999998</v>
      </c>
      <c r="G158" s="6"/>
    </row>
    <row r="159" spans="1:11" ht="15" thickBot="1" x14ac:dyDescent="0.35">
      <c r="A159" s="13">
        <v>4</v>
      </c>
      <c r="B159" s="13" t="s">
        <v>18</v>
      </c>
      <c r="C159" s="8" t="s">
        <v>242</v>
      </c>
      <c r="D159" s="6" t="s">
        <v>155</v>
      </c>
      <c r="E159" s="26">
        <v>2.0162500000000002E-3</v>
      </c>
      <c r="F159" s="27">
        <f>(E159-E158)*86400</f>
        <v>10.788000000000043</v>
      </c>
      <c r="G159" s="6"/>
    </row>
    <row r="161" spans="1:11" x14ac:dyDescent="0.3">
      <c r="A161" s="1"/>
      <c r="B161" s="1" t="s">
        <v>0</v>
      </c>
      <c r="C161" s="2"/>
      <c r="D161" s="2"/>
      <c r="E161" s="2"/>
      <c r="F161" s="2" t="s">
        <v>40</v>
      </c>
      <c r="G161" s="24">
        <f>$G$6</f>
        <v>44758</v>
      </c>
      <c r="H161" s="23"/>
      <c r="I161" s="23"/>
    </row>
    <row r="162" spans="1:11" ht="15.75" customHeight="1" thickBot="1" x14ac:dyDescent="0.55000000000000004">
      <c r="A162" s="3" t="s">
        <v>1</v>
      </c>
      <c r="B162" s="3" t="s">
        <v>99</v>
      </c>
      <c r="C162" s="3" t="s">
        <v>243</v>
      </c>
      <c r="D162" s="4" t="s">
        <v>4</v>
      </c>
      <c r="E162" s="4" t="s">
        <v>30</v>
      </c>
      <c r="F162" s="4"/>
      <c r="G162" s="5">
        <f>IF(H162="x",G154,G154+$I$6)</f>
        <v>0.50555555555555531</v>
      </c>
      <c r="K162" s="22"/>
    </row>
    <row r="163" spans="1:11" ht="15" thickBot="1" x14ac:dyDescent="0.35">
      <c r="A163" s="9" t="s">
        <v>6</v>
      </c>
      <c r="B163" s="9" t="s">
        <v>7</v>
      </c>
      <c r="C163" s="10" t="s">
        <v>8</v>
      </c>
      <c r="D163" s="11" t="s">
        <v>9</v>
      </c>
      <c r="E163" s="11" t="s">
        <v>10</v>
      </c>
      <c r="F163" s="11" t="s">
        <v>11</v>
      </c>
      <c r="G163" s="12" t="s">
        <v>12</v>
      </c>
    </row>
    <row r="164" spans="1:11" ht="15" thickBot="1" x14ac:dyDescent="0.35">
      <c r="A164" s="13">
        <v>1</v>
      </c>
      <c r="B164" s="13" t="s">
        <v>16</v>
      </c>
      <c r="C164" s="8" t="s">
        <v>247</v>
      </c>
      <c r="D164" s="6" t="s">
        <v>203</v>
      </c>
      <c r="E164" s="26">
        <v>1.8723842592592592E-3</v>
      </c>
      <c r="F164" s="27"/>
      <c r="G164" s="6"/>
    </row>
    <row r="165" spans="1:11" ht="15" thickBot="1" x14ac:dyDescent="0.35">
      <c r="A165" s="13">
        <v>2</v>
      </c>
      <c r="B165" s="13" t="s">
        <v>13</v>
      </c>
      <c r="C165" s="8" t="s">
        <v>244</v>
      </c>
      <c r="D165" s="6" t="s">
        <v>164</v>
      </c>
      <c r="E165" s="26">
        <v>1.9193981481481482E-3</v>
      </c>
      <c r="F165" s="27">
        <f>(E165-E164)*86400</f>
        <v>4.0620000000000074</v>
      </c>
      <c r="G165" s="6"/>
    </row>
    <row r="166" spans="1:11" ht="15" thickBot="1" x14ac:dyDescent="0.35">
      <c r="A166" s="13">
        <v>3</v>
      </c>
      <c r="B166" s="13" t="s">
        <v>15</v>
      </c>
      <c r="C166" s="8" t="s">
        <v>246</v>
      </c>
      <c r="D166" s="6" t="s">
        <v>89</v>
      </c>
      <c r="E166" s="26">
        <v>2.1005787037037039E-3</v>
      </c>
      <c r="F166" s="27">
        <f>(E166-E165)*86400</f>
        <v>15.654000000000016</v>
      </c>
      <c r="G166" s="6"/>
    </row>
    <row r="167" spans="1:11" ht="15" thickBot="1" x14ac:dyDescent="0.35">
      <c r="A167" s="13">
        <v>4</v>
      </c>
      <c r="B167" s="13" t="s">
        <v>14</v>
      </c>
      <c r="C167" s="8" t="s">
        <v>245</v>
      </c>
      <c r="D167" s="6" t="s">
        <v>89</v>
      </c>
      <c r="E167" s="26">
        <v>2.1031250000000004E-3</v>
      </c>
      <c r="F167" s="27">
        <f>(E167-E166)*86400</f>
        <v>0.2200000000000174</v>
      </c>
      <c r="G167" s="6"/>
    </row>
    <row r="168" spans="1:11" ht="15" thickBot="1" x14ac:dyDescent="0.35">
      <c r="A168" s="13">
        <v>5</v>
      </c>
      <c r="B168" s="13" t="s">
        <v>18</v>
      </c>
      <c r="C168" s="8" t="s">
        <v>248</v>
      </c>
      <c r="D168" s="6" t="s">
        <v>203</v>
      </c>
      <c r="E168" s="26">
        <v>2.3602430555555555E-3</v>
      </c>
      <c r="F168" s="27">
        <f>(E168-E167)*86400</f>
        <v>22.214999999999964</v>
      </c>
      <c r="G168" s="6"/>
    </row>
    <row r="170" spans="1:11" x14ac:dyDescent="0.3">
      <c r="A170" s="1"/>
      <c r="B170" s="1" t="s">
        <v>0</v>
      </c>
      <c r="C170" s="2"/>
      <c r="D170" s="2"/>
      <c r="E170" s="2"/>
      <c r="F170" s="2" t="s">
        <v>40</v>
      </c>
      <c r="G170" s="24">
        <v>44388</v>
      </c>
      <c r="H170" s="23">
        <v>6.25E-2</v>
      </c>
      <c r="I170" s="23"/>
    </row>
    <row r="171" spans="1:11" ht="15.75" customHeight="1" thickBot="1" x14ac:dyDescent="0.55000000000000004">
      <c r="A171" s="3" t="s">
        <v>1</v>
      </c>
      <c r="B171" s="3" t="s">
        <v>70</v>
      </c>
      <c r="C171" s="3" t="s">
        <v>249</v>
      </c>
      <c r="D171" s="4" t="s">
        <v>4</v>
      </c>
      <c r="E171" s="4" t="s">
        <v>30</v>
      </c>
      <c r="F171" s="4"/>
      <c r="G171" s="5">
        <f>IF(H171="x",G162,G162+$I$6)</f>
        <v>0.51041666666666641</v>
      </c>
      <c r="K171" s="22"/>
    </row>
    <row r="172" spans="1:11" ht="15" thickBot="1" x14ac:dyDescent="0.35">
      <c r="A172" s="9" t="s">
        <v>6</v>
      </c>
      <c r="B172" s="9" t="s">
        <v>7</v>
      </c>
      <c r="C172" s="10" t="s">
        <v>8</v>
      </c>
      <c r="D172" s="11" t="s">
        <v>9</v>
      </c>
      <c r="E172" s="11" t="s">
        <v>10</v>
      </c>
      <c r="F172" s="11" t="s">
        <v>11</v>
      </c>
      <c r="G172" s="12" t="s">
        <v>12</v>
      </c>
    </row>
    <row r="173" spans="1:11" ht="15" thickBot="1" x14ac:dyDescent="0.35">
      <c r="A173" s="13">
        <v>1</v>
      </c>
      <c r="B173" s="13" t="s">
        <v>14</v>
      </c>
      <c r="C173" s="8" t="s">
        <v>250</v>
      </c>
      <c r="D173" s="6" t="s">
        <v>88</v>
      </c>
      <c r="E173" s="26">
        <v>2.1778356481481479E-3</v>
      </c>
      <c r="F173" s="27"/>
      <c r="G173" s="6"/>
    </row>
    <row r="174" spans="1:11" ht="15" thickBot="1" x14ac:dyDescent="0.35">
      <c r="A174" s="13">
        <v>2</v>
      </c>
      <c r="B174" s="13" t="s">
        <v>17</v>
      </c>
      <c r="C174" s="8" t="s">
        <v>253</v>
      </c>
      <c r="D174" s="6" t="s">
        <v>88</v>
      </c>
      <c r="E174" s="26">
        <v>2.2021874999999997E-3</v>
      </c>
      <c r="F174" s="27">
        <f>(E174-E173)*86400</f>
        <v>2.1039999999999948</v>
      </c>
      <c r="G174" s="6"/>
    </row>
    <row r="175" spans="1:11" ht="15" thickBot="1" x14ac:dyDescent="0.35">
      <c r="A175" s="13">
        <v>3</v>
      </c>
      <c r="B175" s="13" t="s">
        <v>16</v>
      </c>
      <c r="C175" s="8" t="s">
        <v>252</v>
      </c>
      <c r="D175" s="6" t="s">
        <v>203</v>
      </c>
      <c r="E175" s="26">
        <v>2.2572337962962962E-3</v>
      </c>
      <c r="F175" s="27">
        <f>(E175-E174)*86400</f>
        <v>4.7560000000000198</v>
      </c>
      <c r="G175" s="6"/>
    </row>
    <row r="176" spans="1:11" ht="15" thickBot="1" x14ac:dyDescent="0.35">
      <c r="A176" s="13">
        <v>4</v>
      </c>
      <c r="B176" s="13" t="s">
        <v>15</v>
      </c>
      <c r="C176" s="8" t="s">
        <v>251</v>
      </c>
      <c r="D176" s="6" t="s">
        <v>88</v>
      </c>
      <c r="E176" s="26">
        <v>2.2844560185185186E-3</v>
      </c>
      <c r="F176" s="27">
        <f>(E176-E175)*86400</f>
        <v>2.3520000000000083</v>
      </c>
      <c r="G176" s="6"/>
    </row>
    <row r="177" spans="1:11" ht="15" thickBot="1" x14ac:dyDescent="0.35">
      <c r="A177" s="13">
        <v>5</v>
      </c>
      <c r="B177" s="13" t="s">
        <v>18</v>
      </c>
      <c r="C177" s="8" t="s">
        <v>254</v>
      </c>
      <c r="D177" s="6" t="s">
        <v>203</v>
      </c>
      <c r="E177" s="26">
        <v>2.6121527777777775E-3</v>
      </c>
      <c r="F177" s="27">
        <f>(E177-E176)*86400</f>
        <v>28.31299999999997</v>
      </c>
      <c r="G177" s="6"/>
    </row>
    <row r="179" spans="1:11" x14ac:dyDescent="0.3">
      <c r="A179" s="1"/>
      <c r="B179" s="1" t="s">
        <v>0</v>
      </c>
      <c r="C179" s="2"/>
      <c r="D179" s="2"/>
      <c r="E179" s="2"/>
      <c r="F179" s="2" t="s">
        <v>40</v>
      </c>
      <c r="G179" s="24">
        <f>$G$6</f>
        <v>44758</v>
      </c>
      <c r="H179" s="23"/>
      <c r="I179" s="23"/>
    </row>
    <row r="180" spans="1:11" ht="15.75" customHeight="1" thickBot="1" x14ac:dyDescent="0.55000000000000004">
      <c r="A180" s="3" t="s">
        <v>1</v>
      </c>
      <c r="B180" s="3" t="s">
        <v>44</v>
      </c>
      <c r="C180" s="3" t="s">
        <v>257</v>
      </c>
      <c r="D180" s="4" t="s">
        <v>4</v>
      </c>
      <c r="E180" s="4" t="s">
        <v>30</v>
      </c>
      <c r="F180" s="4"/>
      <c r="G180" s="5">
        <f>IF(H180="x",G171,G171+$I$6)</f>
        <v>0.5152777777777775</v>
      </c>
      <c r="K180" s="22"/>
    </row>
    <row r="181" spans="1:11" ht="15" thickBot="1" x14ac:dyDescent="0.35">
      <c r="A181" s="9" t="s">
        <v>6</v>
      </c>
      <c r="B181" s="9" t="s">
        <v>7</v>
      </c>
      <c r="C181" s="10" t="s">
        <v>8</v>
      </c>
      <c r="D181" s="11" t="s">
        <v>9</v>
      </c>
      <c r="E181" s="11" t="s">
        <v>10</v>
      </c>
      <c r="F181" s="11" t="s">
        <v>11</v>
      </c>
      <c r="G181" s="12" t="s">
        <v>12</v>
      </c>
    </row>
    <row r="182" spans="1:11" ht="15" thickBot="1" x14ac:dyDescent="0.35">
      <c r="A182" s="13">
        <v>1</v>
      </c>
      <c r="B182" s="13" t="s">
        <v>16</v>
      </c>
      <c r="C182" s="8" t="s">
        <v>447</v>
      </c>
      <c r="D182" s="41" t="s">
        <v>89</v>
      </c>
      <c r="E182" s="26">
        <v>1.2153240740740742E-3</v>
      </c>
      <c r="F182" s="27"/>
      <c r="G182" s="6"/>
    </row>
    <row r="183" spans="1:11" ht="15" thickBot="1" x14ac:dyDescent="0.35">
      <c r="A183" s="13">
        <v>2</v>
      </c>
      <c r="B183" s="13" t="s">
        <v>15</v>
      </c>
      <c r="C183" s="8" t="s">
        <v>145</v>
      </c>
      <c r="D183" s="6" t="s">
        <v>86</v>
      </c>
      <c r="E183" s="26">
        <v>1.2291666666666668E-3</v>
      </c>
      <c r="F183" s="27">
        <f t="shared" ref="F183:F188" si="2">(E183-E182)*86400</f>
        <v>1.1960000000000039</v>
      </c>
      <c r="G183" s="6"/>
    </row>
    <row r="184" spans="1:11" ht="15" thickBot="1" x14ac:dyDescent="0.35">
      <c r="A184" s="13">
        <v>3</v>
      </c>
      <c r="B184" s="13" t="s">
        <v>17</v>
      </c>
      <c r="C184" s="8" t="s">
        <v>448</v>
      </c>
      <c r="D184" s="6" t="s">
        <v>89</v>
      </c>
      <c r="E184" s="26">
        <v>1.3229861111111109E-3</v>
      </c>
      <c r="F184" s="27">
        <f t="shared" si="2"/>
        <v>8.1059999999999715</v>
      </c>
      <c r="G184" s="6"/>
    </row>
    <row r="185" spans="1:11" ht="15" thickBot="1" x14ac:dyDescent="0.35">
      <c r="A185" s="13">
        <v>4</v>
      </c>
      <c r="B185" s="13" t="s">
        <v>18</v>
      </c>
      <c r="C185" s="8" t="s">
        <v>443</v>
      </c>
      <c r="D185" s="6" t="s">
        <v>86</v>
      </c>
      <c r="E185" s="26">
        <v>1.3839583333333334E-3</v>
      </c>
      <c r="F185" s="27">
        <f t="shared" si="2"/>
        <v>5.2680000000000202</v>
      </c>
      <c r="G185" s="6"/>
    </row>
    <row r="186" spans="1:11" ht="15" thickBot="1" x14ac:dyDescent="0.35">
      <c r="A186" s="13">
        <v>5</v>
      </c>
      <c r="B186" s="13" t="s">
        <v>14</v>
      </c>
      <c r="C186" s="8" t="s">
        <v>440</v>
      </c>
      <c r="D186" s="6" t="s">
        <v>86</v>
      </c>
      <c r="E186" s="26">
        <v>1.3974537037037037E-3</v>
      </c>
      <c r="F186" s="27">
        <f t="shared" si="2"/>
        <v>1.1659999999999948</v>
      </c>
      <c r="G186" s="6"/>
    </row>
    <row r="187" spans="1:11" ht="15" thickBot="1" x14ac:dyDescent="0.35">
      <c r="A187" s="13">
        <v>6</v>
      </c>
      <c r="B187" s="13" t="s">
        <v>13</v>
      </c>
      <c r="C187" s="8" t="s">
        <v>442</v>
      </c>
      <c r="D187" s="6" t="s">
        <v>91</v>
      </c>
      <c r="E187" s="26">
        <v>1.5340624999999998E-3</v>
      </c>
      <c r="F187" s="27">
        <f t="shared" si="2"/>
        <v>11.802999999999987</v>
      </c>
      <c r="G187" s="6"/>
    </row>
    <row r="188" spans="1:11" ht="15" thickBot="1" x14ac:dyDescent="0.35">
      <c r="A188" s="13">
        <v>7</v>
      </c>
      <c r="B188" s="13" t="s">
        <v>19</v>
      </c>
      <c r="C188" s="8" t="s">
        <v>441</v>
      </c>
      <c r="D188" s="6" t="s">
        <v>91</v>
      </c>
      <c r="E188" s="26">
        <v>1.6069097222222222E-3</v>
      </c>
      <c r="F188" s="27">
        <f t="shared" si="2"/>
        <v>6.2940000000000165</v>
      </c>
      <c r="G188" s="6"/>
    </row>
    <row r="190" spans="1:11" x14ac:dyDescent="0.3">
      <c r="A190" s="1"/>
      <c r="B190" s="1" t="s">
        <v>0</v>
      </c>
      <c r="C190" s="2"/>
      <c r="D190" s="2"/>
      <c r="E190" s="2"/>
      <c r="F190" s="2" t="s">
        <v>40</v>
      </c>
      <c r="G190" s="24">
        <f>$G$6</f>
        <v>44758</v>
      </c>
      <c r="H190" s="23"/>
      <c r="I190" s="23"/>
    </row>
    <row r="191" spans="1:11" ht="15.75" customHeight="1" thickBot="1" x14ac:dyDescent="0.55000000000000004">
      <c r="A191" s="3" t="s">
        <v>1</v>
      </c>
      <c r="B191" s="3" t="s">
        <v>24</v>
      </c>
      <c r="C191" s="3" t="s">
        <v>3</v>
      </c>
      <c r="D191" s="4" t="s">
        <v>20</v>
      </c>
      <c r="E191" s="4" t="s">
        <v>30</v>
      </c>
      <c r="F191" s="4"/>
      <c r="G191" s="5">
        <f>G180+(60/1440)</f>
        <v>0.55694444444444413</v>
      </c>
      <c r="K191" s="22"/>
    </row>
    <row r="192" spans="1:11" ht="15" thickBot="1" x14ac:dyDescent="0.35">
      <c r="A192" s="9" t="s">
        <v>6</v>
      </c>
      <c r="B192" s="9" t="s">
        <v>7</v>
      </c>
      <c r="C192" s="10" t="s">
        <v>8</v>
      </c>
      <c r="D192" s="11" t="s">
        <v>9</v>
      </c>
      <c r="E192" s="11" t="s">
        <v>10</v>
      </c>
      <c r="F192" s="11" t="s">
        <v>11</v>
      </c>
      <c r="G192" s="12" t="s">
        <v>12</v>
      </c>
    </row>
    <row r="193" spans="1:11" ht="15" thickBot="1" x14ac:dyDescent="0.35">
      <c r="A193" s="13">
        <v>1</v>
      </c>
      <c r="B193" s="13" t="s">
        <v>13</v>
      </c>
      <c r="C193" s="8" t="s">
        <v>258</v>
      </c>
      <c r="D193" s="6" t="s">
        <v>89</v>
      </c>
      <c r="E193" s="26">
        <v>1.1546064814814815E-3</v>
      </c>
      <c r="F193" s="27"/>
      <c r="G193" s="6"/>
    </row>
    <row r="194" spans="1:11" ht="15" thickBot="1" x14ac:dyDescent="0.35">
      <c r="A194" s="13">
        <v>2</v>
      </c>
      <c r="B194" s="13" t="s">
        <v>14</v>
      </c>
      <c r="C194" s="8" t="s">
        <v>259</v>
      </c>
      <c r="D194" s="6" t="s">
        <v>86</v>
      </c>
      <c r="E194" s="26">
        <v>1.1654398148148149E-3</v>
      </c>
      <c r="F194" s="27">
        <f>(E194-E193)*86400</f>
        <v>0.93600000000000561</v>
      </c>
      <c r="G194" s="6"/>
    </row>
    <row r="195" spans="1:11" ht="15" thickBot="1" x14ac:dyDescent="0.35">
      <c r="A195" s="13">
        <v>3</v>
      </c>
      <c r="B195" s="13" t="s">
        <v>15</v>
      </c>
      <c r="C195" s="8" t="s">
        <v>421</v>
      </c>
      <c r="D195" s="6" t="s">
        <v>86</v>
      </c>
      <c r="E195" s="26">
        <v>1.2460416666666668E-3</v>
      </c>
      <c r="F195" s="27">
        <f>(E195-E194)*86400</f>
        <v>6.9640000000000031</v>
      </c>
      <c r="G195" s="6"/>
    </row>
    <row r="197" spans="1:11" x14ac:dyDescent="0.3">
      <c r="A197" s="1"/>
      <c r="B197" s="1" t="s">
        <v>0</v>
      </c>
      <c r="C197" s="2"/>
      <c r="D197" s="2"/>
      <c r="E197" s="2"/>
      <c r="F197" s="2" t="s">
        <v>40</v>
      </c>
      <c r="G197" s="24">
        <f>$G$6</f>
        <v>44758</v>
      </c>
      <c r="H197" s="23"/>
      <c r="I197" s="23"/>
    </row>
    <row r="198" spans="1:11" ht="15.75" customHeight="1" thickBot="1" x14ac:dyDescent="0.55000000000000004">
      <c r="A198" s="3" t="s">
        <v>1</v>
      </c>
      <c r="B198" s="3" t="s">
        <v>32</v>
      </c>
      <c r="C198" s="3" t="s">
        <v>23</v>
      </c>
      <c r="D198" s="4" t="s">
        <v>20</v>
      </c>
      <c r="E198" s="4" t="s">
        <v>30</v>
      </c>
      <c r="F198" s="4"/>
      <c r="G198" s="5">
        <f>IF(H198="x",G191,G191+$I$6)</f>
        <v>0.56180555555555522</v>
      </c>
      <c r="K198" s="22"/>
    </row>
    <row r="199" spans="1:11" ht="15" thickBot="1" x14ac:dyDescent="0.35">
      <c r="A199" s="9" t="s">
        <v>6</v>
      </c>
      <c r="B199" s="9" t="s">
        <v>7</v>
      </c>
      <c r="C199" s="10" t="s">
        <v>8</v>
      </c>
      <c r="D199" s="11" t="s">
        <v>9</v>
      </c>
      <c r="E199" s="11" t="s">
        <v>10</v>
      </c>
      <c r="F199" s="11" t="s">
        <v>11</v>
      </c>
      <c r="G199" s="12" t="s">
        <v>12</v>
      </c>
    </row>
    <row r="200" spans="1:11" ht="15" thickBot="1" x14ac:dyDescent="0.35">
      <c r="A200" s="13">
        <v>1</v>
      </c>
      <c r="B200" s="13" t="s">
        <v>13</v>
      </c>
      <c r="C200" s="8" t="s">
        <v>261</v>
      </c>
      <c r="D200" s="6" t="s">
        <v>262</v>
      </c>
      <c r="E200" s="26">
        <v>1.2279861111111111E-3</v>
      </c>
      <c r="F200" s="27"/>
      <c r="G200" s="6"/>
    </row>
    <row r="201" spans="1:11" ht="15" thickBot="1" x14ac:dyDescent="0.35">
      <c r="A201" s="13">
        <v>2</v>
      </c>
      <c r="B201" s="13" t="s">
        <v>15</v>
      </c>
      <c r="C201" s="8" t="s">
        <v>263</v>
      </c>
      <c r="D201" s="6" t="s">
        <v>155</v>
      </c>
      <c r="E201" s="26">
        <v>1.3553009259259258E-3</v>
      </c>
      <c r="F201" s="27">
        <f>(E201-E200)*86400</f>
        <v>10.999999999999989</v>
      </c>
      <c r="G201" s="6"/>
    </row>
    <row r="203" spans="1:11" x14ac:dyDescent="0.3">
      <c r="A203" s="1"/>
      <c r="B203" s="1" t="s">
        <v>0</v>
      </c>
      <c r="C203" s="2"/>
      <c r="D203" s="2"/>
      <c r="E203" s="2"/>
      <c r="F203" s="2" t="s">
        <v>40</v>
      </c>
      <c r="G203" s="24">
        <f>$G$6</f>
        <v>44758</v>
      </c>
      <c r="H203" s="23"/>
      <c r="I203" s="23"/>
    </row>
    <row r="204" spans="1:11" ht="15.75" customHeight="1" thickBot="1" x14ac:dyDescent="0.55000000000000004">
      <c r="A204" s="3" t="s">
        <v>1</v>
      </c>
      <c r="B204" s="3" t="s">
        <v>100</v>
      </c>
      <c r="C204" s="3" t="s">
        <v>156</v>
      </c>
      <c r="D204" s="4" t="s">
        <v>20</v>
      </c>
      <c r="E204" s="4" t="s">
        <v>30</v>
      </c>
      <c r="F204" s="4"/>
      <c r="G204" s="5">
        <f>IF(H204="x",G198,G198+$I$6)</f>
        <v>0.56180555555555522</v>
      </c>
      <c r="H204" s="29" t="s">
        <v>256</v>
      </c>
      <c r="K204" s="22"/>
    </row>
    <row r="205" spans="1:11" ht="15" thickBot="1" x14ac:dyDescent="0.35">
      <c r="A205" s="9" t="s">
        <v>6</v>
      </c>
      <c r="B205" s="9" t="s">
        <v>7</v>
      </c>
      <c r="C205" s="10" t="s">
        <v>8</v>
      </c>
      <c r="D205" s="11" t="s">
        <v>9</v>
      </c>
      <c r="E205" s="11" t="s">
        <v>10</v>
      </c>
      <c r="F205" s="11" t="s">
        <v>11</v>
      </c>
      <c r="G205" s="12" t="s">
        <v>12</v>
      </c>
    </row>
    <row r="206" spans="1:11" ht="15" thickBot="1" x14ac:dyDescent="0.35">
      <c r="A206" s="13">
        <v>1</v>
      </c>
      <c r="B206" s="13" t="s">
        <v>17</v>
      </c>
      <c r="C206" s="8" t="s">
        <v>264</v>
      </c>
      <c r="D206" s="6" t="s">
        <v>158</v>
      </c>
      <c r="E206" s="26">
        <v>1.2072453703703705E-3</v>
      </c>
      <c r="F206" s="27"/>
      <c r="G206" s="6"/>
    </row>
    <row r="207" spans="1:11" ht="15" thickBot="1" x14ac:dyDescent="0.35">
      <c r="A207" s="13">
        <v>2</v>
      </c>
      <c r="B207" s="13" t="s">
        <v>18</v>
      </c>
      <c r="C207" s="8" t="s">
        <v>265</v>
      </c>
      <c r="D207" s="6" t="s">
        <v>266</v>
      </c>
      <c r="E207" s="26">
        <v>2.2003587962962962E-3</v>
      </c>
      <c r="F207" s="27">
        <f>(E207-E206)*86400</f>
        <v>85.804999999999978</v>
      </c>
      <c r="G207" s="6"/>
    </row>
    <row r="209" spans="1:11" x14ac:dyDescent="0.3">
      <c r="A209" s="1"/>
      <c r="B209" s="1" t="s">
        <v>0</v>
      </c>
      <c r="C209" s="2"/>
      <c r="D209" s="2"/>
      <c r="E209" s="2"/>
      <c r="F209" s="2" t="s">
        <v>40</v>
      </c>
      <c r="G209" s="24">
        <f>$G$6</f>
        <v>44758</v>
      </c>
      <c r="H209" s="23"/>
      <c r="I209" s="23"/>
    </row>
    <row r="210" spans="1:11" ht="15.75" customHeight="1" thickBot="1" x14ac:dyDescent="0.55000000000000004">
      <c r="A210" s="3" t="s">
        <v>1</v>
      </c>
      <c r="B210" s="3" t="s">
        <v>101</v>
      </c>
      <c r="C210" s="3" t="s">
        <v>166</v>
      </c>
      <c r="D210" s="4" t="s">
        <v>20</v>
      </c>
      <c r="E210" s="4" t="s">
        <v>30</v>
      </c>
      <c r="F210" s="4"/>
      <c r="G210" s="5">
        <f>IF(H210="x",G204,G204+$I$6)</f>
        <v>0.56180555555555522</v>
      </c>
      <c r="H210" s="29" t="s">
        <v>256</v>
      </c>
      <c r="K210" s="22"/>
    </row>
    <row r="211" spans="1:11" ht="15" thickBot="1" x14ac:dyDescent="0.35">
      <c r="A211" s="9" t="s">
        <v>6</v>
      </c>
      <c r="B211" s="9" t="s">
        <v>7</v>
      </c>
      <c r="C211" s="10" t="s">
        <v>8</v>
      </c>
      <c r="D211" s="11" t="s">
        <v>9</v>
      </c>
      <c r="E211" s="11" t="s">
        <v>10</v>
      </c>
      <c r="F211" s="11" t="s">
        <v>11</v>
      </c>
      <c r="G211" s="12" t="s">
        <v>12</v>
      </c>
    </row>
    <row r="212" spans="1:11" ht="15" thickBot="1" x14ac:dyDescent="0.35">
      <c r="A212" s="13"/>
      <c r="B212" s="13" t="s">
        <v>19</v>
      </c>
      <c r="C212" s="8" t="s">
        <v>267</v>
      </c>
      <c r="D212" s="6" t="s">
        <v>164</v>
      </c>
      <c r="E212" s="26">
        <v>1.139050925925926E-3</v>
      </c>
      <c r="F212" s="27"/>
      <c r="G212" s="6"/>
    </row>
    <row r="214" spans="1:11" x14ac:dyDescent="0.3">
      <c r="A214" s="1"/>
      <c r="B214" s="1" t="s">
        <v>0</v>
      </c>
      <c r="C214" s="2"/>
      <c r="D214" s="2"/>
      <c r="E214" s="2"/>
      <c r="F214" s="2" t="s">
        <v>40</v>
      </c>
      <c r="G214" s="24">
        <f>$G$6</f>
        <v>44758</v>
      </c>
      <c r="H214" s="23"/>
      <c r="I214" s="23"/>
    </row>
    <row r="215" spans="1:11" ht="15.75" customHeight="1" thickBot="1" x14ac:dyDescent="0.55000000000000004">
      <c r="A215" s="3" t="s">
        <v>1</v>
      </c>
      <c r="B215" s="3" t="s">
        <v>45</v>
      </c>
      <c r="C215" s="3" t="s">
        <v>172</v>
      </c>
      <c r="D215" s="4" t="s">
        <v>20</v>
      </c>
      <c r="E215" s="4" t="s">
        <v>30</v>
      </c>
      <c r="F215" s="4"/>
      <c r="G215" s="5">
        <f>IF(H215="x",G210,G210+$I$6)</f>
        <v>0.56666666666666632</v>
      </c>
      <c r="K215" s="22"/>
    </row>
    <row r="216" spans="1:11" ht="15" thickBot="1" x14ac:dyDescent="0.35">
      <c r="A216" s="9" t="s">
        <v>6</v>
      </c>
      <c r="B216" s="9" t="s">
        <v>7</v>
      </c>
      <c r="C216" s="10" t="s">
        <v>8</v>
      </c>
      <c r="D216" s="11" t="s">
        <v>9</v>
      </c>
      <c r="E216" s="11" t="s">
        <v>10</v>
      </c>
      <c r="F216" s="11" t="s">
        <v>11</v>
      </c>
      <c r="G216" s="12" t="s">
        <v>12</v>
      </c>
    </row>
    <row r="217" spans="1:11" ht="15" thickBot="1" x14ac:dyDescent="0.35">
      <c r="A217" s="13">
        <v>1</v>
      </c>
      <c r="B217" s="13" t="s">
        <v>16</v>
      </c>
      <c r="C217" s="8" t="s">
        <v>268</v>
      </c>
      <c r="D217" s="6" t="s">
        <v>158</v>
      </c>
      <c r="E217" s="26">
        <v>1.3073379629629631E-3</v>
      </c>
      <c r="F217" s="27"/>
      <c r="G217" s="6"/>
    </row>
    <row r="218" spans="1:11" ht="15" thickBot="1" x14ac:dyDescent="0.35">
      <c r="A218" s="13">
        <v>2</v>
      </c>
      <c r="B218" s="13" t="s">
        <v>17</v>
      </c>
      <c r="C218" s="8" t="s">
        <v>422</v>
      </c>
      <c r="D218" s="6" t="s">
        <v>83</v>
      </c>
      <c r="E218" s="26">
        <v>1.3625694444444442E-3</v>
      </c>
      <c r="F218" s="27">
        <f>(E218-E217)*86400</f>
        <v>4.7719999999999745</v>
      </c>
      <c r="G218" s="6"/>
    </row>
    <row r="220" spans="1:11" x14ac:dyDescent="0.3">
      <c r="A220" s="1"/>
      <c r="B220" s="1" t="s">
        <v>0</v>
      </c>
      <c r="C220" s="2"/>
      <c r="D220" s="2"/>
      <c r="E220" s="2"/>
      <c r="F220" s="2" t="s">
        <v>40</v>
      </c>
      <c r="G220" s="24">
        <f>$G$6</f>
        <v>44758</v>
      </c>
      <c r="H220" s="23"/>
      <c r="I220" s="23"/>
    </row>
    <row r="221" spans="1:11" ht="15.75" customHeight="1" thickBot="1" x14ac:dyDescent="0.55000000000000004">
      <c r="A221" s="3" t="s">
        <v>1</v>
      </c>
      <c r="B221" s="3" t="s">
        <v>46</v>
      </c>
      <c r="C221" s="3" t="s">
        <v>180</v>
      </c>
      <c r="D221" s="4" t="s">
        <v>20</v>
      </c>
      <c r="E221" s="4" t="s">
        <v>30</v>
      </c>
      <c r="F221" s="4"/>
      <c r="G221" s="5">
        <f>IF(H221="x",G215,G215+$I$6)</f>
        <v>0.56666666666666632</v>
      </c>
      <c r="H221" s="29" t="s">
        <v>256</v>
      </c>
      <c r="K221" s="22"/>
    </row>
    <row r="222" spans="1:11" ht="15" thickBot="1" x14ac:dyDescent="0.35">
      <c r="A222" s="9" t="s">
        <v>6</v>
      </c>
      <c r="B222" s="9" t="s">
        <v>7</v>
      </c>
      <c r="C222" s="10" t="s">
        <v>8</v>
      </c>
      <c r="D222" s="11" t="s">
        <v>9</v>
      </c>
      <c r="E222" s="11" t="s">
        <v>10</v>
      </c>
      <c r="F222" s="11" t="s">
        <v>11</v>
      </c>
      <c r="G222" s="12" t="s">
        <v>12</v>
      </c>
    </row>
    <row r="223" spans="1:11" ht="15" thickBot="1" x14ac:dyDescent="0.35">
      <c r="A223" s="13">
        <v>1</v>
      </c>
      <c r="B223" s="13" t="s">
        <v>13</v>
      </c>
      <c r="C223" s="8" t="s">
        <v>269</v>
      </c>
      <c r="D223" s="6" t="s">
        <v>164</v>
      </c>
      <c r="E223" s="26">
        <v>1.3969212962962963E-3</v>
      </c>
      <c r="F223" s="27"/>
      <c r="G223" s="6"/>
    </row>
    <row r="224" spans="1:11" ht="15" thickBot="1" x14ac:dyDescent="0.35">
      <c r="A224" s="13">
        <v>2</v>
      </c>
      <c r="B224" s="13" t="s">
        <v>18</v>
      </c>
      <c r="C224" s="8" t="s">
        <v>419</v>
      </c>
      <c r="D224" s="6" t="s">
        <v>418</v>
      </c>
      <c r="E224" s="26">
        <v>1.4258564814814817E-3</v>
      </c>
      <c r="F224" s="27">
        <f>(E224-E223)*86400</f>
        <v>2.5000000000000222</v>
      </c>
      <c r="G224" s="6"/>
    </row>
    <row r="225" spans="1:11" ht="15" thickBot="1" x14ac:dyDescent="0.35">
      <c r="A225" s="13">
        <v>3</v>
      </c>
      <c r="B225" s="13" t="s">
        <v>14</v>
      </c>
      <c r="C225" s="8" t="s">
        <v>270</v>
      </c>
      <c r="D225" s="6" t="s">
        <v>155</v>
      </c>
      <c r="E225" s="26">
        <v>1.6753935185185186E-3</v>
      </c>
      <c r="F225" s="27">
        <f>(E225-E224)*86400</f>
        <v>21.559999999999981</v>
      </c>
      <c r="G225" s="6"/>
    </row>
    <row r="227" spans="1:11" ht="15.75" customHeight="1" x14ac:dyDescent="0.5">
      <c r="A227" s="1"/>
      <c r="B227" s="1" t="s">
        <v>0</v>
      </c>
      <c r="C227" s="2"/>
      <c r="D227" s="2"/>
      <c r="E227" s="2"/>
      <c r="F227" s="2" t="s">
        <v>40</v>
      </c>
      <c r="G227" s="24">
        <f>$G$6</f>
        <v>44758</v>
      </c>
      <c r="K227" s="22"/>
    </row>
    <row r="228" spans="1:11" ht="15" thickBot="1" x14ac:dyDescent="0.35">
      <c r="A228" s="3" t="s">
        <v>1</v>
      </c>
      <c r="B228" s="3" t="s">
        <v>102</v>
      </c>
      <c r="C228" s="3" t="s">
        <v>189</v>
      </c>
      <c r="D228" s="4" t="s">
        <v>20</v>
      </c>
      <c r="E228" s="4" t="s">
        <v>30</v>
      </c>
      <c r="F228" s="4"/>
      <c r="G228" s="5">
        <f>IF(H228="x",G221,G221+$I$6)</f>
        <v>0.57152777777777741</v>
      </c>
    </row>
    <row r="229" spans="1:11" ht="15" thickBot="1" x14ac:dyDescent="0.35">
      <c r="A229" s="9" t="s">
        <v>6</v>
      </c>
      <c r="B229" s="9" t="s">
        <v>7</v>
      </c>
      <c r="C229" s="10" t="s">
        <v>8</v>
      </c>
      <c r="D229" s="11" t="s">
        <v>9</v>
      </c>
      <c r="E229" s="11" t="s">
        <v>10</v>
      </c>
      <c r="F229" s="11" t="s">
        <v>11</v>
      </c>
      <c r="G229" s="12" t="s">
        <v>12</v>
      </c>
    </row>
    <row r="230" spans="1:11" ht="15" thickBot="1" x14ac:dyDescent="0.35">
      <c r="A230" s="13">
        <v>1</v>
      </c>
      <c r="B230" s="13" t="s">
        <v>14</v>
      </c>
      <c r="C230" s="8" t="s">
        <v>273</v>
      </c>
      <c r="D230" s="6" t="s">
        <v>164</v>
      </c>
      <c r="E230" s="26">
        <v>1.2234722222222224E-3</v>
      </c>
      <c r="F230" s="27"/>
      <c r="G230" s="6"/>
    </row>
    <row r="231" spans="1:11" ht="15" thickBot="1" x14ac:dyDescent="0.35">
      <c r="A231" s="13">
        <v>2</v>
      </c>
      <c r="B231" s="13" t="s">
        <v>15</v>
      </c>
      <c r="C231" s="8" t="s">
        <v>274</v>
      </c>
      <c r="D231" s="6" t="s">
        <v>89</v>
      </c>
      <c r="E231" s="26">
        <v>1.3613888888888888E-3</v>
      </c>
      <c r="F231" s="27">
        <f t="shared" ref="F231:F237" si="3">(E231-E230)*86400</f>
        <v>11.915999999999977</v>
      </c>
      <c r="G231" s="6"/>
    </row>
    <row r="232" spans="1:11" ht="15" thickBot="1" x14ac:dyDescent="0.35">
      <c r="A232" s="13">
        <v>3</v>
      </c>
      <c r="B232" s="13" t="s">
        <v>13</v>
      </c>
      <c r="C232" s="8" t="s">
        <v>272</v>
      </c>
      <c r="D232" s="6" t="s">
        <v>203</v>
      </c>
      <c r="E232" s="26">
        <v>1.3922685185185184E-3</v>
      </c>
      <c r="F232" s="27">
        <f t="shared" si="3"/>
        <v>2.6679999999999988</v>
      </c>
      <c r="G232" s="6"/>
    </row>
    <row r="233" spans="1:11" ht="15" thickBot="1" x14ac:dyDescent="0.35">
      <c r="A233" s="13">
        <v>4</v>
      </c>
      <c r="B233" s="13" t="s">
        <v>19</v>
      </c>
      <c r="C233" s="8" t="s">
        <v>277</v>
      </c>
      <c r="D233" s="6" t="s">
        <v>155</v>
      </c>
      <c r="E233" s="26">
        <v>1.42318287037037E-3</v>
      </c>
      <c r="F233" s="27">
        <f t="shared" si="3"/>
        <v>2.6709999999999812</v>
      </c>
      <c r="G233" s="6"/>
    </row>
    <row r="234" spans="1:11" ht="15" thickBot="1" x14ac:dyDescent="0.35">
      <c r="A234" s="13">
        <v>5</v>
      </c>
      <c r="B234" s="13" t="s">
        <v>18</v>
      </c>
      <c r="C234" s="8" t="s">
        <v>276</v>
      </c>
      <c r="D234" s="6" t="s">
        <v>155</v>
      </c>
      <c r="E234" s="26">
        <v>1.4662962962962963E-3</v>
      </c>
      <c r="F234" s="27">
        <f t="shared" si="3"/>
        <v>3.725000000000029</v>
      </c>
      <c r="G234" s="6"/>
    </row>
    <row r="235" spans="1:11" ht="15" thickBot="1" x14ac:dyDescent="0.35">
      <c r="A235" s="13">
        <v>6</v>
      </c>
      <c r="B235" s="13" t="s">
        <v>17</v>
      </c>
      <c r="C235" s="8" t="s">
        <v>412</v>
      </c>
      <c r="D235" s="6" t="s">
        <v>203</v>
      </c>
      <c r="E235" s="26">
        <v>1.506712962962963E-3</v>
      </c>
      <c r="F235" s="27">
        <f t="shared" si="3"/>
        <v>3.4920000000000013</v>
      </c>
      <c r="G235" s="6"/>
      <c r="I235" t="s">
        <v>411</v>
      </c>
    </row>
    <row r="236" spans="1:11" ht="15" thickBot="1" x14ac:dyDescent="0.35">
      <c r="A236" s="13">
        <v>7</v>
      </c>
      <c r="B236" s="13" t="s">
        <v>2</v>
      </c>
      <c r="C236" s="8" t="s">
        <v>271</v>
      </c>
      <c r="D236" s="6" t="s">
        <v>155</v>
      </c>
      <c r="E236" s="26">
        <v>1.6703819444444442E-3</v>
      </c>
      <c r="F236" s="27">
        <f t="shared" si="3"/>
        <v>14.140999999999977</v>
      </c>
      <c r="G236" s="6"/>
    </row>
    <row r="237" spans="1:11" ht="15" thickBot="1" x14ac:dyDescent="0.35">
      <c r="A237" s="13">
        <v>8</v>
      </c>
      <c r="B237" s="13" t="s">
        <v>16</v>
      </c>
      <c r="C237" s="8" t="s">
        <v>275</v>
      </c>
      <c r="D237" s="6" t="s">
        <v>89</v>
      </c>
      <c r="E237" s="26">
        <v>1.7517245370370369E-3</v>
      </c>
      <c r="F237" s="27">
        <f t="shared" si="3"/>
        <v>7.0280000000000102</v>
      </c>
      <c r="G237" s="6"/>
    </row>
    <row r="238" spans="1:11" x14ac:dyDescent="0.3">
      <c r="H238" s="23"/>
      <c r="I238" s="23"/>
    </row>
    <row r="239" spans="1:11" ht="15.75" customHeight="1" x14ac:dyDescent="0.5">
      <c r="A239" s="1"/>
      <c r="B239" s="1" t="s">
        <v>0</v>
      </c>
      <c r="C239" s="2"/>
      <c r="D239" s="2"/>
      <c r="E239" s="2"/>
      <c r="F239" s="2" t="s">
        <v>40</v>
      </c>
      <c r="G239" s="24">
        <f>$G$6</f>
        <v>44758</v>
      </c>
      <c r="K239" s="22"/>
    </row>
    <row r="240" spans="1:11" ht="15" thickBot="1" x14ac:dyDescent="0.35">
      <c r="A240" s="3" t="s">
        <v>1</v>
      </c>
      <c r="B240" s="3" t="s">
        <v>103</v>
      </c>
      <c r="C240" s="3" t="s">
        <v>278</v>
      </c>
      <c r="D240" s="4" t="s">
        <v>20</v>
      </c>
      <c r="E240" s="4" t="s">
        <v>30</v>
      </c>
      <c r="F240" s="4"/>
      <c r="G240" s="5">
        <f>IF(H240="x",G228,G228+$I$6)</f>
        <v>0.57638888888888851</v>
      </c>
    </row>
    <row r="241" spans="1:11" ht="15" thickBot="1" x14ac:dyDescent="0.35">
      <c r="A241" s="9" t="s">
        <v>6</v>
      </c>
      <c r="B241" s="9" t="s">
        <v>7</v>
      </c>
      <c r="C241" s="10" t="s">
        <v>8</v>
      </c>
      <c r="D241" s="11" t="s">
        <v>9</v>
      </c>
      <c r="E241" s="11" t="s">
        <v>10</v>
      </c>
      <c r="F241" s="11" t="s">
        <v>11</v>
      </c>
      <c r="G241" s="12" t="s">
        <v>12</v>
      </c>
    </row>
    <row r="242" spans="1:11" ht="15" thickBot="1" x14ac:dyDescent="0.35">
      <c r="A242" s="13">
        <v>1</v>
      </c>
      <c r="B242" s="13" t="s">
        <v>13</v>
      </c>
      <c r="C242" s="8" t="s">
        <v>279</v>
      </c>
      <c r="D242" s="6" t="s">
        <v>158</v>
      </c>
      <c r="E242" s="26">
        <v>1.3851736111111111E-3</v>
      </c>
      <c r="F242" s="27"/>
      <c r="G242" s="6"/>
    </row>
    <row r="243" spans="1:11" ht="15" thickBot="1" x14ac:dyDescent="0.35">
      <c r="A243" s="13">
        <v>2</v>
      </c>
      <c r="B243" s="13" t="s">
        <v>17</v>
      </c>
      <c r="C243" s="8" t="s">
        <v>283</v>
      </c>
      <c r="D243" s="6" t="s">
        <v>88</v>
      </c>
      <c r="E243" s="26">
        <v>1.4270717592592592E-3</v>
      </c>
      <c r="F243" s="27">
        <f>(E243-E242)*86400</f>
        <v>3.619999999999997</v>
      </c>
      <c r="G243" s="6"/>
    </row>
    <row r="244" spans="1:11" ht="15" thickBot="1" x14ac:dyDescent="0.35">
      <c r="A244" s="13">
        <v>3</v>
      </c>
      <c r="B244" s="13" t="s">
        <v>14</v>
      </c>
      <c r="C244" s="8" t="s">
        <v>280</v>
      </c>
      <c r="D244" s="6" t="s">
        <v>203</v>
      </c>
      <c r="E244" s="26">
        <v>1.4612384259259259E-3</v>
      </c>
      <c r="F244" s="27">
        <f>(E244-E243)*86400</f>
        <v>2.9520000000000044</v>
      </c>
      <c r="G244" s="6"/>
    </row>
    <row r="245" spans="1:11" ht="15" thickBot="1" x14ac:dyDescent="0.35">
      <c r="A245" s="13">
        <v>4</v>
      </c>
      <c r="B245" s="13" t="s">
        <v>16</v>
      </c>
      <c r="C245" s="8" t="s">
        <v>282</v>
      </c>
      <c r="D245" s="6" t="s">
        <v>155</v>
      </c>
      <c r="E245" s="26">
        <v>1.6198263888888887E-3</v>
      </c>
      <c r="F245" s="27">
        <f>(E245-E244)*86400</f>
        <v>13.701999999999986</v>
      </c>
      <c r="G245" s="6"/>
    </row>
    <row r="246" spans="1:11" ht="15" thickBot="1" x14ac:dyDescent="0.35">
      <c r="A246" s="13">
        <v>5</v>
      </c>
      <c r="B246" s="13" t="s">
        <v>15</v>
      </c>
      <c r="C246" s="8" t="s">
        <v>281</v>
      </c>
      <c r="D246" s="6" t="s">
        <v>89</v>
      </c>
      <c r="E246" s="26">
        <v>1.7286574074074073E-3</v>
      </c>
      <c r="F246" s="27">
        <f>(E246-E245)*86400</f>
        <v>9.4030000000000005</v>
      </c>
      <c r="G246" s="6"/>
    </row>
    <row r="247" spans="1:11" x14ac:dyDescent="0.3">
      <c r="H247" s="23"/>
      <c r="I247" s="23"/>
    </row>
    <row r="248" spans="1:11" ht="15.75" customHeight="1" x14ac:dyDescent="0.5">
      <c r="A248" s="1"/>
      <c r="B248" s="1" t="s">
        <v>0</v>
      </c>
      <c r="C248" s="2"/>
      <c r="D248" s="2"/>
      <c r="E248" s="2"/>
      <c r="F248" s="2" t="s">
        <v>40</v>
      </c>
      <c r="G248" s="24">
        <f>$G$6</f>
        <v>44758</v>
      </c>
      <c r="K248" s="22"/>
    </row>
    <row r="249" spans="1:11" ht="15" thickBot="1" x14ac:dyDescent="0.35">
      <c r="A249" s="3" t="s">
        <v>1</v>
      </c>
      <c r="B249" s="3" t="s">
        <v>25</v>
      </c>
      <c r="C249" s="3" t="s">
        <v>218</v>
      </c>
      <c r="D249" s="4" t="s">
        <v>20</v>
      </c>
      <c r="E249" s="4" t="s">
        <v>30</v>
      </c>
      <c r="F249" s="4"/>
      <c r="G249" s="5">
        <f>IF(H249="x",G240,G240+$I$6)</f>
        <v>0.5812499999999996</v>
      </c>
    </row>
    <row r="250" spans="1:11" ht="15" thickBot="1" x14ac:dyDescent="0.35">
      <c r="A250" s="9" t="s">
        <v>6</v>
      </c>
      <c r="B250" s="9" t="s">
        <v>7</v>
      </c>
      <c r="C250" s="10" t="s">
        <v>8</v>
      </c>
      <c r="D250" s="11" t="s">
        <v>9</v>
      </c>
      <c r="E250" s="11" t="s">
        <v>10</v>
      </c>
      <c r="F250" s="11" t="s">
        <v>11</v>
      </c>
      <c r="G250" s="12" t="s">
        <v>12</v>
      </c>
    </row>
    <row r="251" spans="1:11" ht="15" thickBot="1" x14ac:dyDescent="0.35">
      <c r="A251" s="13">
        <v>1</v>
      </c>
      <c r="B251" s="13" t="s">
        <v>2</v>
      </c>
      <c r="C251" s="8" t="s">
        <v>284</v>
      </c>
      <c r="D251" s="6" t="s">
        <v>158</v>
      </c>
      <c r="E251" s="26">
        <v>1.4289467592592591E-3</v>
      </c>
      <c r="F251" s="27"/>
      <c r="G251" s="6"/>
    </row>
    <row r="252" spans="1:11" ht="15" thickBot="1" x14ac:dyDescent="0.35">
      <c r="A252" s="13">
        <v>2</v>
      </c>
      <c r="B252" s="13" t="s">
        <v>13</v>
      </c>
      <c r="C252" s="8" t="s">
        <v>285</v>
      </c>
      <c r="D252" s="6" t="s">
        <v>224</v>
      </c>
      <c r="E252" s="26">
        <v>1.4395949074074074E-3</v>
      </c>
      <c r="F252" s="27">
        <f>(E252-E251)*86400</f>
        <v>0.92000000000001314</v>
      </c>
      <c r="G252" s="6"/>
    </row>
    <row r="253" spans="1:11" ht="15" thickBot="1" x14ac:dyDescent="0.35">
      <c r="A253" s="13">
        <v>3</v>
      </c>
      <c r="B253" s="13" t="s">
        <v>14</v>
      </c>
      <c r="C253" s="8" t="s">
        <v>413</v>
      </c>
      <c r="D253" s="6" t="s">
        <v>203</v>
      </c>
      <c r="E253" s="26">
        <v>1.6214930555555557E-3</v>
      </c>
      <c r="F253" s="27">
        <f>(E253-E252)*86400</f>
        <v>15.71600000000001</v>
      </c>
      <c r="G253" s="6"/>
    </row>
    <row r="254" spans="1:11" ht="15" thickBot="1" x14ac:dyDescent="0.35">
      <c r="A254" s="13">
        <v>4</v>
      </c>
      <c r="B254" s="13" t="s">
        <v>15</v>
      </c>
      <c r="C254" s="8" t="s">
        <v>286</v>
      </c>
      <c r="D254" s="6" t="s">
        <v>164</v>
      </c>
      <c r="E254" s="26">
        <v>1.7194097222222222E-3</v>
      </c>
      <c r="F254" s="27">
        <f>(E254-E253)*86400</f>
        <v>8.4599999999999866</v>
      </c>
      <c r="G254" s="6"/>
    </row>
    <row r="255" spans="1:11" ht="15" thickBot="1" x14ac:dyDescent="0.35">
      <c r="A255" s="13">
        <v>5</v>
      </c>
      <c r="B255" s="13" t="s">
        <v>16</v>
      </c>
      <c r="C255" s="8" t="s">
        <v>287</v>
      </c>
      <c r="D255" s="6" t="s">
        <v>89</v>
      </c>
      <c r="E255" s="26">
        <v>1.9078703703703705E-3</v>
      </c>
      <c r="F255" s="27">
        <f>(E255-E254)*86400</f>
        <v>16.283000000000015</v>
      </c>
      <c r="G255" s="6"/>
    </row>
    <row r="256" spans="1:11" x14ac:dyDescent="0.3">
      <c r="H256" s="23"/>
      <c r="I256" s="23"/>
    </row>
    <row r="257" spans="1:11" ht="15.75" customHeight="1" x14ac:dyDescent="0.5">
      <c r="A257" s="1"/>
      <c r="B257" s="1" t="s">
        <v>0</v>
      </c>
      <c r="C257" s="2"/>
      <c r="D257" s="2"/>
      <c r="E257" s="2"/>
      <c r="F257" s="2" t="s">
        <v>40</v>
      </c>
      <c r="G257" s="24">
        <f>$G$6</f>
        <v>44758</v>
      </c>
      <c r="K257" s="22"/>
    </row>
    <row r="258" spans="1:11" ht="15" thickBot="1" x14ac:dyDescent="0.35">
      <c r="A258" s="3" t="s">
        <v>1</v>
      </c>
      <c r="B258" s="3" t="s">
        <v>33</v>
      </c>
      <c r="C258" s="3" t="s">
        <v>234</v>
      </c>
      <c r="D258" s="4" t="s">
        <v>20</v>
      </c>
      <c r="E258" s="4" t="s">
        <v>30</v>
      </c>
      <c r="F258" s="4"/>
      <c r="G258" s="5">
        <f>IF(H258="x",G249,G249+$I$6)</f>
        <v>0.5812499999999996</v>
      </c>
      <c r="H258" s="29" t="s">
        <v>256</v>
      </c>
    </row>
    <row r="259" spans="1:11" ht="15" thickBot="1" x14ac:dyDescent="0.35">
      <c r="A259" s="9" t="s">
        <v>6</v>
      </c>
      <c r="B259" s="9" t="s">
        <v>7</v>
      </c>
      <c r="C259" s="10" t="s">
        <v>8</v>
      </c>
      <c r="D259" s="11" t="s">
        <v>9</v>
      </c>
      <c r="E259" s="11" t="s">
        <v>10</v>
      </c>
      <c r="F259" s="11" t="s">
        <v>11</v>
      </c>
      <c r="G259" s="12" t="s">
        <v>12</v>
      </c>
    </row>
    <row r="260" spans="1:11" ht="15" thickBot="1" x14ac:dyDescent="0.35">
      <c r="A260" s="13">
        <v>1</v>
      </c>
      <c r="B260" s="13" t="s">
        <v>17</v>
      </c>
      <c r="C260" s="8" t="s">
        <v>288</v>
      </c>
      <c r="D260" s="6" t="s">
        <v>203</v>
      </c>
      <c r="E260" s="26">
        <v>1.476724537037037E-3</v>
      </c>
      <c r="F260" s="27"/>
      <c r="G260" s="6"/>
    </row>
    <row r="261" spans="1:11" ht="15" thickBot="1" x14ac:dyDescent="0.35">
      <c r="A261" s="13">
        <v>2</v>
      </c>
      <c r="B261" s="13" t="s">
        <v>18</v>
      </c>
      <c r="C261" s="8" t="s">
        <v>289</v>
      </c>
      <c r="D261" s="6" t="s">
        <v>203</v>
      </c>
      <c r="E261" s="26">
        <v>1.5238541666666666E-3</v>
      </c>
      <c r="F261" s="27">
        <f>(E261-E260)*86400</f>
        <v>4.0719999999999974</v>
      </c>
      <c r="G261" s="6"/>
    </row>
    <row r="262" spans="1:11" x14ac:dyDescent="0.3">
      <c r="H262" s="23"/>
      <c r="I262" s="23"/>
    </row>
    <row r="263" spans="1:11" ht="15.75" customHeight="1" x14ac:dyDescent="0.5">
      <c r="A263" s="1"/>
      <c r="B263" s="1" t="s">
        <v>0</v>
      </c>
      <c r="C263" s="2"/>
      <c r="D263" s="2"/>
      <c r="E263" s="2"/>
      <c r="F263" s="2" t="s">
        <v>40</v>
      </c>
      <c r="G263" s="24">
        <f>$G$6</f>
        <v>44758</v>
      </c>
      <c r="K263" s="22"/>
    </row>
    <row r="264" spans="1:11" ht="15" thickBot="1" x14ac:dyDescent="0.35">
      <c r="A264" s="3" t="s">
        <v>1</v>
      </c>
      <c r="B264" s="3" t="s">
        <v>104</v>
      </c>
      <c r="C264" s="3" t="s">
        <v>243</v>
      </c>
      <c r="D264" s="4" t="s">
        <v>20</v>
      </c>
      <c r="E264" s="4" t="s">
        <v>30</v>
      </c>
      <c r="F264" s="4"/>
      <c r="G264" s="5">
        <f>IF(H264="x",G258,G258+$I$6)</f>
        <v>0.58611111111111069</v>
      </c>
    </row>
    <row r="265" spans="1:11" ht="15" thickBot="1" x14ac:dyDescent="0.35">
      <c r="A265" s="9" t="s">
        <v>6</v>
      </c>
      <c r="B265" s="9" t="s">
        <v>7</v>
      </c>
      <c r="C265" s="10" t="s">
        <v>8</v>
      </c>
      <c r="D265" s="11" t="s">
        <v>9</v>
      </c>
      <c r="E265" s="11" t="s">
        <v>10</v>
      </c>
      <c r="F265" s="11" t="s">
        <v>11</v>
      </c>
      <c r="G265" s="12" t="s">
        <v>12</v>
      </c>
    </row>
    <row r="266" spans="1:11" ht="15" thickBot="1" x14ac:dyDescent="0.35">
      <c r="A266" s="13">
        <v>1</v>
      </c>
      <c r="B266" s="13" t="s">
        <v>16</v>
      </c>
      <c r="C266" s="8" t="s">
        <v>290</v>
      </c>
      <c r="D266" s="6" t="s">
        <v>203</v>
      </c>
      <c r="E266" s="26">
        <v>1.8739583333333334E-3</v>
      </c>
      <c r="F266" s="27"/>
      <c r="G266" s="6"/>
    </row>
    <row r="267" spans="1:11" ht="15" thickBot="1" x14ac:dyDescent="0.35">
      <c r="A267" s="13">
        <v>2</v>
      </c>
      <c r="B267" s="13" t="s">
        <v>17</v>
      </c>
      <c r="C267" s="8" t="s">
        <v>291</v>
      </c>
      <c r="D267" s="6" t="s">
        <v>89</v>
      </c>
      <c r="E267" s="26">
        <v>1.941087962962963E-3</v>
      </c>
      <c r="F267" s="27">
        <f>(E267-E266)*86400</f>
        <v>5.8000000000000025</v>
      </c>
      <c r="G267" s="6"/>
    </row>
    <row r="268" spans="1:11" x14ac:dyDescent="0.3">
      <c r="H268" s="23"/>
      <c r="I268" s="23"/>
    </row>
    <row r="269" spans="1:11" ht="15.75" customHeight="1" x14ac:dyDescent="0.5">
      <c r="A269" s="1"/>
      <c r="B269" s="1" t="s">
        <v>0</v>
      </c>
      <c r="C269" s="2"/>
      <c r="D269" s="2"/>
      <c r="E269" s="2"/>
      <c r="F269" s="2" t="s">
        <v>40</v>
      </c>
      <c r="G269" s="24">
        <f>$G$6</f>
        <v>44758</v>
      </c>
      <c r="K269" s="22"/>
    </row>
    <row r="270" spans="1:11" ht="15" thickBot="1" x14ac:dyDescent="0.35">
      <c r="A270" s="3" t="s">
        <v>1</v>
      </c>
      <c r="B270" s="3" t="s">
        <v>105</v>
      </c>
      <c r="C270" s="3" t="s">
        <v>249</v>
      </c>
      <c r="D270" s="4" t="s">
        <v>20</v>
      </c>
      <c r="E270" s="4" t="s">
        <v>30</v>
      </c>
      <c r="F270" s="4"/>
      <c r="G270" s="5">
        <f>IF(H270="x",G264,G264+$I$6)</f>
        <v>0.58611111111111069</v>
      </c>
      <c r="H270" s="29" t="s">
        <v>256</v>
      </c>
    </row>
    <row r="271" spans="1:11" ht="15" thickBot="1" x14ac:dyDescent="0.35">
      <c r="A271" s="9" t="s">
        <v>6</v>
      </c>
      <c r="B271" s="9" t="s">
        <v>7</v>
      </c>
      <c r="C271" s="10" t="s">
        <v>8</v>
      </c>
      <c r="D271" s="11" t="s">
        <v>9</v>
      </c>
      <c r="E271" s="11" t="s">
        <v>10</v>
      </c>
      <c r="F271" s="11" t="s">
        <v>11</v>
      </c>
      <c r="G271" s="12" t="s">
        <v>12</v>
      </c>
    </row>
    <row r="272" spans="1:11" ht="15" thickBot="1" x14ac:dyDescent="0.35">
      <c r="A272" s="13">
        <v>1</v>
      </c>
      <c r="B272" s="13" t="s">
        <v>14</v>
      </c>
      <c r="C272" s="8" t="s">
        <v>409</v>
      </c>
      <c r="D272" s="6" t="s">
        <v>88</v>
      </c>
      <c r="E272" s="26">
        <v>1.9966435185185187E-3</v>
      </c>
      <c r="F272" s="27"/>
      <c r="G272" s="6"/>
    </row>
    <row r="273" spans="1:7" ht="15" thickBot="1" x14ac:dyDescent="0.35">
      <c r="A273" s="13">
        <v>2</v>
      </c>
      <c r="B273" s="13" t="s">
        <v>13</v>
      </c>
      <c r="C273" s="8" t="s">
        <v>292</v>
      </c>
      <c r="D273" s="6" t="s">
        <v>203</v>
      </c>
      <c r="E273" s="26">
        <v>2.2512731481481481E-3</v>
      </c>
      <c r="F273" s="27">
        <f>(E273-E272)*86400</f>
        <v>21.999999999999979</v>
      </c>
      <c r="G273" s="6"/>
    </row>
  </sheetData>
  <sortState xmlns:xlrd2="http://schemas.microsoft.com/office/spreadsheetml/2017/richdata2" ref="A272:G273">
    <sortCondition ref="E271"/>
  </sortState>
  <mergeCells count="4">
    <mergeCell ref="B2:C2"/>
    <mergeCell ref="C3:E3"/>
    <mergeCell ref="C1:E1"/>
    <mergeCell ref="K4:M8"/>
  </mergeCells>
  <pageMargins left="0.70866141732283472" right="0.70866141732283472" top="0.78740157480314965" bottom="0.78740157480314965" header="0.31496062992125984" footer="0.31496062992125984"/>
  <pageSetup paperSize="9" scale="55" fitToHeight="0" orientation="portrait" r:id="rId1"/>
  <headerFooter>
    <oddHeader>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33A79-29B0-42AD-9680-D69B591097CB}">
  <sheetPr codeName="Sheet8">
    <pageSetUpPr fitToPage="1"/>
  </sheetPr>
  <dimension ref="A1:K74"/>
  <sheetViews>
    <sheetView showGridLines="0" workbookViewId="0">
      <pane ySplit="4" topLeftCell="A38" activePane="bottomLeft" state="frozen"/>
      <selection pane="bottomLeft" activeCell="E61" sqref="E61"/>
    </sheetView>
  </sheetViews>
  <sheetFormatPr baseColWidth="10" defaultColWidth="11.44140625" defaultRowHeight="14.4" x14ac:dyDescent="0.3"/>
  <cols>
    <col min="3" max="3" width="50.6640625" customWidth="1"/>
    <col min="4" max="5" width="25.6640625" customWidth="1"/>
    <col min="7" max="7" width="30.6640625" customWidth="1"/>
  </cols>
  <sheetData>
    <row r="1" spans="1:11" x14ac:dyDescent="0.3">
      <c r="C1" s="61" t="s">
        <v>139</v>
      </c>
      <c r="D1" s="61"/>
      <c r="E1" s="61"/>
    </row>
    <row r="2" spans="1:11" ht="15" thickBot="1" x14ac:dyDescent="0.35">
      <c r="B2" s="57" t="str">
        <f>'500m Reihung'!B2</f>
        <v>Weitenegg 2022</v>
      </c>
      <c r="C2" s="57"/>
      <c r="D2" t="s">
        <v>133</v>
      </c>
    </row>
    <row r="3" spans="1:11" ht="18.600000000000001" thickBot="1" x14ac:dyDescent="0.4">
      <c r="B3" s="28"/>
      <c r="C3" s="58" t="s">
        <v>134</v>
      </c>
      <c r="D3" s="59"/>
      <c r="E3" s="60"/>
    </row>
    <row r="4" spans="1:11" x14ac:dyDescent="0.3">
      <c r="B4" s="28"/>
      <c r="C4" s="28"/>
    </row>
    <row r="5" spans="1:11" ht="9" customHeight="1" x14ac:dyDescent="0.3">
      <c r="H5" t="s">
        <v>131</v>
      </c>
      <c r="I5" t="s">
        <v>132</v>
      </c>
    </row>
    <row r="6" spans="1:11" x14ac:dyDescent="0.3">
      <c r="A6" s="1"/>
      <c r="B6" s="1"/>
      <c r="C6" s="2"/>
      <c r="D6" s="2"/>
      <c r="E6" s="2"/>
      <c r="F6" s="2" t="s">
        <v>40</v>
      </c>
      <c r="G6" s="24">
        <v>44758</v>
      </c>
      <c r="H6" s="23"/>
      <c r="I6" s="23"/>
    </row>
    <row r="7" spans="1:11" ht="15.75" customHeight="1" thickBot="1" x14ac:dyDescent="0.55000000000000004">
      <c r="A7" s="3" t="s">
        <v>1</v>
      </c>
      <c r="B7" s="3" t="s">
        <v>106</v>
      </c>
      <c r="C7" s="3" t="s">
        <v>243</v>
      </c>
      <c r="D7" s="4" t="s">
        <v>20</v>
      </c>
      <c r="E7" s="4" t="s">
        <v>110</v>
      </c>
      <c r="F7" s="4"/>
      <c r="G7" s="5">
        <v>0.61458333333333337</v>
      </c>
      <c r="K7" s="22"/>
    </row>
    <row r="8" spans="1:11" ht="15" thickBot="1" x14ac:dyDescent="0.35">
      <c r="A8" s="9" t="s">
        <v>6</v>
      </c>
      <c r="B8" s="9" t="s">
        <v>7</v>
      </c>
      <c r="C8" s="10" t="s">
        <v>8</v>
      </c>
      <c r="D8" s="11" t="s">
        <v>9</v>
      </c>
      <c r="E8" s="11" t="s">
        <v>10</v>
      </c>
      <c r="F8" s="11" t="s">
        <v>11</v>
      </c>
      <c r="G8" s="11" t="s">
        <v>12</v>
      </c>
    </row>
    <row r="9" spans="1:11" ht="15" thickBot="1" x14ac:dyDescent="0.35">
      <c r="A9" s="13">
        <v>1</v>
      </c>
      <c r="B9" s="13" t="s">
        <v>13</v>
      </c>
      <c r="C9" s="8" t="s">
        <v>294</v>
      </c>
      <c r="D9" s="6" t="s">
        <v>89</v>
      </c>
      <c r="E9" s="41">
        <v>5.3018750000000002E-3</v>
      </c>
      <c r="F9" s="6"/>
      <c r="G9" s="6"/>
    </row>
    <row r="10" spans="1:11" ht="15" thickBot="1" x14ac:dyDescent="0.35">
      <c r="A10" s="13">
        <v>2</v>
      </c>
      <c r="B10" s="13" t="s">
        <v>2</v>
      </c>
      <c r="C10" s="8" t="s">
        <v>290</v>
      </c>
      <c r="D10" s="6" t="s">
        <v>203</v>
      </c>
      <c r="E10" s="41">
        <v>5.3740046296296288E-3</v>
      </c>
      <c r="F10" s="6">
        <f>(E10-E9)*86400</f>
        <v>6.2319999999999096</v>
      </c>
      <c r="G10" s="6"/>
    </row>
    <row r="11" spans="1:11" ht="15" thickBot="1" x14ac:dyDescent="0.35">
      <c r="A11" s="13"/>
      <c r="B11" s="13"/>
      <c r="C11" s="8"/>
      <c r="D11" s="6"/>
      <c r="E11" s="6"/>
      <c r="F11" s="6"/>
      <c r="G11" s="6"/>
    </row>
    <row r="12" spans="1:11" ht="15" thickBot="1" x14ac:dyDescent="0.35">
      <c r="A12" s="13"/>
      <c r="B12" s="13"/>
      <c r="C12" s="8"/>
      <c r="D12" s="6"/>
      <c r="E12" s="6"/>
      <c r="F12" s="6"/>
      <c r="G12" s="6"/>
    </row>
    <row r="13" spans="1:11" x14ac:dyDescent="0.3">
      <c r="A13" s="30"/>
      <c r="B13" s="30"/>
      <c r="C13" s="31"/>
      <c r="D13" s="32"/>
      <c r="E13" s="32"/>
      <c r="F13" s="32"/>
      <c r="G13" s="32"/>
    </row>
    <row r="14" spans="1:11" x14ac:dyDescent="0.3">
      <c r="A14" s="1"/>
      <c r="B14" s="1"/>
      <c r="C14" s="2"/>
      <c r="D14" s="2"/>
      <c r="E14" s="2"/>
      <c r="F14" s="2" t="s">
        <v>40</v>
      </c>
      <c r="G14" s="24">
        <f>$G$6</f>
        <v>44758</v>
      </c>
    </row>
    <row r="15" spans="1:11" ht="15" thickBot="1" x14ac:dyDescent="0.35">
      <c r="A15" s="3" t="s">
        <v>1</v>
      </c>
      <c r="B15" s="3" t="s">
        <v>107</v>
      </c>
      <c r="C15" s="3" t="s">
        <v>249</v>
      </c>
      <c r="D15" s="4" t="s">
        <v>20</v>
      </c>
      <c r="E15" s="4" t="s">
        <v>110</v>
      </c>
      <c r="F15" s="4"/>
      <c r="G15" s="5">
        <f>$G$7</f>
        <v>0.61458333333333337</v>
      </c>
    </row>
    <row r="16" spans="1:11" ht="15" thickBot="1" x14ac:dyDescent="0.35">
      <c r="A16" s="9" t="s">
        <v>6</v>
      </c>
      <c r="B16" s="9" t="s">
        <v>7</v>
      </c>
      <c r="C16" s="10" t="s">
        <v>8</v>
      </c>
      <c r="D16" s="11" t="s">
        <v>9</v>
      </c>
      <c r="E16" s="11" t="s">
        <v>10</v>
      </c>
      <c r="F16" s="11" t="s">
        <v>11</v>
      </c>
      <c r="G16" s="11" t="s">
        <v>12</v>
      </c>
    </row>
    <row r="17" spans="1:7" ht="15" thickBot="1" x14ac:dyDescent="0.35">
      <c r="A17" s="13">
        <v>1</v>
      </c>
      <c r="B17" s="13" t="s">
        <v>15</v>
      </c>
      <c r="C17" s="8" t="s">
        <v>423</v>
      </c>
      <c r="D17" s="6" t="s">
        <v>424</v>
      </c>
      <c r="E17" s="41">
        <v>5.601516203703704E-3</v>
      </c>
      <c r="F17" s="6"/>
      <c r="G17" s="6"/>
    </row>
    <row r="18" spans="1:7" ht="15" thickBot="1" x14ac:dyDescent="0.35">
      <c r="A18" s="13">
        <v>2</v>
      </c>
      <c r="B18" s="13" t="s">
        <v>14</v>
      </c>
      <c r="C18" s="8" t="s">
        <v>292</v>
      </c>
      <c r="D18" s="6" t="s">
        <v>203</v>
      </c>
      <c r="E18" s="41">
        <v>6.4360069444444439E-3</v>
      </c>
      <c r="F18" s="6">
        <f>(E18-E17)*86400</f>
        <v>72.099999999999923</v>
      </c>
      <c r="G18" s="6"/>
    </row>
    <row r="19" spans="1:7" ht="15" thickBot="1" x14ac:dyDescent="0.35">
      <c r="A19" s="13"/>
      <c r="B19" s="13"/>
      <c r="C19" s="8"/>
      <c r="D19" s="6"/>
      <c r="E19" s="6"/>
      <c r="F19" s="6"/>
      <c r="G19" s="6"/>
    </row>
    <row r="20" spans="1:7" x14ac:dyDescent="0.3">
      <c r="A20" s="30"/>
      <c r="B20" s="30"/>
      <c r="C20" s="31"/>
      <c r="D20" s="32"/>
      <c r="E20" s="32"/>
      <c r="F20" s="32"/>
      <c r="G20" s="32"/>
    </row>
    <row r="21" spans="1:7" x14ac:dyDescent="0.3">
      <c r="A21" s="1"/>
      <c r="B21" s="1"/>
      <c r="C21" s="2"/>
      <c r="D21" s="2"/>
      <c r="E21" s="2"/>
      <c r="F21" s="2" t="s">
        <v>40</v>
      </c>
      <c r="G21" s="24">
        <f>$G$6</f>
        <v>44758</v>
      </c>
    </row>
    <row r="22" spans="1:7" ht="15" thickBot="1" x14ac:dyDescent="0.35">
      <c r="A22" s="3" t="s">
        <v>1</v>
      </c>
      <c r="B22" s="3" t="s">
        <v>108</v>
      </c>
      <c r="C22" s="3" t="s">
        <v>218</v>
      </c>
      <c r="D22" s="4" t="s">
        <v>20</v>
      </c>
      <c r="E22" s="4" t="s">
        <v>38</v>
      </c>
      <c r="F22" s="4"/>
      <c r="G22" s="5">
        <v>0.625</v>
      </c>
    </row>
    <row r="23" spans="1:7" ht="15" thickBot="1" x14ac:dyDescent="0.35">
      <c r="A23" s="9" t="s">
        <v>6</v>
      </c>
      <c r="B23" s="9" t="s">
        <v>7</v>
      </c>
      <c r="C23" s="10" t="s">
        <v>8</v>
      </c>
      <c r="D23" s="11" t="s">
        <v>9</v>
      </c>
      <c r="E23" s="11" t="s">
        <v>10</v>
      </c>
      <c r="F23" s="11" t="s">
        <v>11</v>
      </c>
      <c r="G23" s="11" t="s">
        <v>12</v>
      </c>
    </row>
    <row r="24" spans="1:7" ht="15" thickBot="1" x14ac:dyDescent="0.35">
      <c r="A24" s="13">
        <v>1</v>
      </c>
      <c r="B24" s="13" t="s">
        <v>15</v>
      </c>
      <c r="C24" s="8" t="s">
        <v>295</v>
      </c>
      <c r="D24" s="6" t="s">
        <v>158</v>
      </c>
      <c r="E24" s="41">
        <v>7.5293171296296306E-3</v>
      </c>
      <c r="F24" s="6"/>
      <c r="G24" s="6"/>
    </row>
    <row r="25" spans="1:7" ht="15" thickBot="1" x14ac:dyDescent="0.35">
      <c r="A25" s="13">
        <v>2</v>
      </c>
      <c r="B25" s="13" t="s">
        <v>16</v>
      </c>
      <c r="C25" s="8" t="s">
        <v>296</v>
      </c>
      <c r="D25" s="6" t="s">
        <v>203</v>
      </c>
      <c r="E25" s="41">
        <v>7.7582060185185176E-3</v>
      </c>
      <c r="F25" s="6">
        <f>(E25-E24)*86400</f>
        <v>19.775999999999836</v>
      </c>
      <c r="G25" s="6"/>
    </row>
    <row r="26" spans="1:7" ht="15" thickBot="1" x14ac:dyDescent="0.35">
      <c r="A26" s="13">
        <v>3</v>
      </c>
      <c r="B26" s="13" t="s">
        <v>45</v>
      </c>
      <c r="C26" s="8" t="s">
        <v>449</v>
      </c>
      <c r="D26" s="6" t="s">
        <v>450</v>
      </c>
      <c r="E26" s="41">
        <v>8.3888773148148143E-3</v>
      </c>
      <c r="F26" s="6">
        <f>(E26-E25)*86400</f>
        <v>54.490000000000038</v>
      </c>
      <c r="G26" s="6"/>
    </row>
    <row r="27" spans="1:7" ht="15" thickBot="1" x14ac:dyDescent="0.35">
      <c r="A27" s="13">
        <v>4</v>
      </c>
      <c r="B27" s="13" t="s">
        <v>17</v>
      </c>
      <c r="C27" s="8" t="s">
        <v>286</v>
      </c>
      <c r="D27" s="6" t="s">
        <v>164</v>
      </c>
      <c r="E27" s="41">
        <v>8.9458680555555541E-3</v>
      </c>
      <c r="F27" s="6">
        <f>(E27-E26)*86400</f>
        <v>48.123999999999924</v>
      </c>
      <c r="G27" s="6"/>
    </row>
    <row r="28" spans="1:7" ht="15" thickBot="1" x14ac:dyDescent="0.35">
      <c r="A28" s="13">
        <v>5</v>
      </c>
      <c r="B28" s="13" t="s">
        <v>18</v>
      </c>
      <c r="C28" s="8" t="s">
        <v>425</v>
      </c>
      <c r="D28" s="6" t="s">
        <v>89</v>
      </c>
      <c r="E28" s="41">
        <v>1.015863425925926E-2</v>
      </c>
      <c r="F28" s="6">
        <f>(E28-E27)*86400</f>
        <v>104.78300000000016</v>
      </c>
      <c r="G28" s="6"/>
    </row>
    <row r="29" spans="1:7" ht="15" thickBot="1" x14ac:dyDescent="0.35">
      <c r="A29" s="13"/>
      <c r="B29" s="13"/>
      <c r="C29" s="8"/>
      <c r="D29" s="6"/>
      <c r="E29" s="6"/>
      <c r="F29" s="6"/>
      <c r="G29" s="6"/>
    </row>
    <row r="31" spans="1:7" x14ac:dyDescent="0.3">
      <c r="A31" s="1"/>
      <c r="B31" s="1"/>
      <c r="C31" s="2"/>
      <c r="D31" s="2"/>
      <c r="E31" s="2"/>
      <c r="F31" s="2" t="s">
        <v>40</v>
      </c>
      <c r="G31" s="24">
        <f>$G$6</f>
        <v>44758</v>
      </c>
    </row>
    <row r="32" spans="1:7" ht="15" thickBot="1" x14ac:dyDescent="0.35">
      <c r="A32" s="3" t="s">
        <v>1</v>
      </c>
      <c r="B32" s="3" t="s">
        <v>111</v>
      </c>
      <c r="C32" s="3" t="s">
        <v>234</v>
      </c>
      <c r="D32" s="4" t="s">
        <v>20</v>
      </c>
      <c r="E32" s="4" t="s">
        <v>38</v>
      </c>
      <c r="F32" s="4"/>
      <c r="G32" s="5">
        <v>0.625</v>
      </c>
    </row>
    <row r="33" spans="1:9" ht="15" thickBot="1" x14ac:dyDescent="0.35">
      <c r="A33" s="9" t="s">
        <v>6</v>
      </c>
      <c r="B33" s="9" t="s">
        <v>7</v>
      </c>
      <c r="C33" s="10" t="s">
        <v>8</v>
      </c>
      <c r="D33" s="11" t="s">
        <v>9</v>
      </c>
      <c r="E33" s="11" t="s">
        <v>10</v>
      </c>
      <c r="F33" s="11" t="s">
        <v>11</v>
      </c>
      <c r="G33" s="12" t="s">
        <v>12</v>
      </c>
    </row>
    <row r="34" spans="1:9" ht="15" thickBot="1" x14ac:dyDescent="0.35">
      <c r="A34" s="13">
        <v>1</v>
      </c>
      <c r="B34" s="13" t="s">
        <v>19</v>
      </c>
      <c r="C34" s="8" t="s">
        <v>297</v>
      </c>
      <c r="D34" s="6" t="s">
        <v>203</v>
      </c>
      <c r="E34" s="41">
        <v>7.9896759259259261E-3</v>
      </c>
      <c r="F34" s="6"/>
      <c r="G34" s="6"/>
    </row>
    <row r="35" spans="1:9" ht="15" thickBot="1" x14ac:dyDescent="0.35">
      <c r="A35" s="13">
        <v>2</v>
      </c>
      <c r="B35" s="13" t="s">
        <v>22</v>
      </c>
      <c r="C35" s="8" t="s">
        <v>289</v>
      </c>
      <c r="D35" s="6" t="s">
        <v>203</v>
      </c>
      <c r="E35" s="41">
        <v>8.8827199074074086E-3</v>
      </c>
      <c r="F35" s="6">
        <f>(E35-E34)*86400</f>
        <v>77.159000000000091</v>
      </c>
      <c r="G35" s="6"/>
    </row>
    <row r="36" spans="1:9" ht="15" thickBot="1" x14ac:dyDescent="0.35">
      <c r="A36" s="13"/>
      <c r="B36" s="13"/>
      <c r="C36" s="8"/>
      <c r="D36" s="6"/>
      <c r="E36" s="6"/>
      <c r="F36" s="6"/>
      <c r="G36" s="6"/>
    </row>
    <row r="37" spans="1:9" ht="15" thickBot="1" x14ac:dyDescent="0.35">
      <c r="A37" s="13"/>
      <c r="B37" s="13"/>
      <c r="C37" s="8"/>
      <c r="D37" s="6"/>
      <c r="E37" s="6"/>
      <c r="F37" s="6"/>
      <c r="G37" s="6"/>
    </row>
    <row r="38" spans="1:9" ht="15" thickBot="1" x14ac:dyDescent="0.35">
      <c r="A38" s="13"/>
      <c r="B38" s="13"/>
      <c r="C38" s="8"/>
      <c r="D38" s="6"/>
      <c r="E38" s="6"/>
      <c r="F38" s="6"/>
      <c r="G38" s="6"/>
    </row>
    <row r="40" spans="1:9" x14ac:dyDescent="0.3">
      <c r="A40" s="1"/>
      <c r="B40" s="1"/>
      <c r="C40" s="2"/>
      <c r="D40" s="2"/>
      <c r="E40" s="2"/>
      <c r="F40" s="2" t="s">
        <v>40</v>
      </c>
      <c r="G40" s="24">
        <f>$G$6</f>
        <v>44758</v>
      </c>
    </row>
    <row r="41" spans="1:9" ht="15" thickBot="1" x14ac:dyDescent="0.35">
      <c r="A41" s="3" t="s">
        <v>1</v>
      </c>
      <c r="B41" s="3" t="s">
        <v>47</v>
      </c>
      <c r="C41" s="3" t="s">
        <v>189</v>
      </c>
      <c r="D41" s="4" t="s">
        <v>20</v>
      </c>
      <c r="E41" s="4" t="s">
        <v>38</v>
      </c>
      <c r="F41" s="4"/>
      <c r="G41" s="5">
        <v>0.625</v>
      </c>
    </row>
    <row r="42" spans="1:9" ht="15" thickBot="1" x14ac:dyDescent="0.35">
      <c r="A42" s="9" t="s">
        <v>6</v>
      </c>
      <c r="B42" s="9" t="s">
        <v>7</v>
      </c>
      <c r="C42" s="10" t="s">
        <v>8</v>
      </c>
      <c r="D42" s="11" t="s">
        <v>9</v>
      </c>
      <c r="E42" s="11" t="s">
        <v>10</v>
      </c>
      <c r="F42" s="11" t="s">
        <v>11</v>
      </c>
      <c r="G42" s="12" t="s">
        <v>12</v>
      </c>
    </row>
    <row r="43" spans="1:9" ht="15" thickBot="1" x14ac:dyDescent="0.35">
      <c r="A43" s="13">
        <v>1</v>
      </c>
      <c r="B43" s="13" t="s">
        <v>95</v>
      </c>
      <c r="C43" s="8" t="s">
        <v>299</v>
      </c>
      <c r="D43" s="6" t="s">
        <v>89</v>
      </c>
      <c r="E43" s="41">
        <v>7.3052893518518519E-3</v>
      </c>
      <c r="F43" s="6"/>
      <c r="G43" s="6"/>
    </row>
    <row r="44" spans="1:9" ht="15" thickBot="1" x14ac:dyDescent="0.35">
      <c r="A44" s="13">
        <v>2</v>
      </c>
      <c r="B44" s="13" t="s">
        <v>94</v>
      </c>
      <c r="C44" s="8" t="s">
        <v>298</v>
      </c>
      <c r="D44" s="6" t="s">
        <v>203</v>
      </c>
      <c r="E44" s="41">
        <v>7.366655092592593E-3</v>
      </c>
      <c r="F44" s="6">
        <f>(E44-E43)*86400</f>
        <v>5.3020000000000369</v>
      </c>
      <c r="G44" s="6"/>
    </row>
    <row r="45" spans="1:9" ht="15" thickBot="1" x14ac:dyDescent="0.35">
      <c r="A45" s="13">
        <v>3</v>
      </c>
      <c r="B45" s="13" t="s">
        <v>42</v>
      </c>
      <c r="C45" s="8" t="s">
        <v>414</v>
      </c>
      <c r="D45" s="6" t="s">
        <v>203</v>
      </c>
      <c r="E45" s="41">
        <v>7.9579398148148153E-3</v>
      </c>
      <c r="F45" s="6">
        <f>(E45-E44)*86400</f>
        <v>51.086999999999996</v>
      </c>
      <c r="G45" s="6"/>
    </row>
    <row r="46" spans="1:9" ht="15" thickBot="1" x14ac:dyDescent="0.35">
      <c r="A46" s="13">
        <v>4</v>
      </c>
      <c r="B46" s="13" t="s">
        <v>69</v>
      </c>
      <c r="C46" s="8" t="s">
        <v>300</v>
      </c>
      <c r="D46" s="6" t="s">
        <v>89</v>
      </c>
      <c r="E46" s="41">
        <v>9.2441782407407403E-3</v>
      </c>
      <c r="F46" s="6">
        <f>(E46-E45)*86400</f>
        <v>111.13099999999993</v>
      </c>
      <c r="G46" s="6"/>
    </row>
    <row r="47" spans="1:9" ht="15" thickBot="1" x14ac:dyDescent="0.35">
      <c r="A47" s="13">
        <v>5</v>
      </c>
      <c r="B47" s="13" t="s">
        <v>96</v>
      </c>
      <c r="C47" s="8" t="s">
        <v>415</v>
      </c>
      <c r="D47" s="6" t="s">
        <v>155</v>
      </c>
      <c r="E47" s="6"/>
      <c r="F47" s="6">
        <f>(E47-E46)*86400</f>
        <v>-798.697</v>
      </c>
      <c r="G47" s="6"/>
      <c r="I47" t="s">
        <v>256</v>
      </c>
    </row>
    <row r="48" spans="1:9" ht="15" thickBot="1" x14ac:dyDescent="0.35">
      <c r="A48" s="13"/>
      <c r="B48" s="13"/>
      <c r="C48" s="8"/>
      <c r="D48" s="6"/>
      <c r="E48" s="6"/>
      <c r="F48" s="6"/>
      <c r="G48" s="6"/>
    </row>
    <row r="49" spans="1:7" ht="15" thickBot="1" x14ac:dyDescent="0.35">
      <c r="A49" s="13"/>
      <c r="B49" s="13"/>
      <c r="C49" s="8"/>
      <c r="D49" s="6"/>
      <c r="E49" s="6"/>
      <c r="F49" s="6"/>
      <c r="G49" s="6"/>
    </row>
    <row r="50" spans="1:7" x14ac:dyDescent="0.3">
      <c r="A50" s="30"/>
      <c r="B50" s="30"/>
      <c r="C50" s="31"/>
      <c r="D50" s="32"/>
      <c r="E50" s="32"/>
      <c r="F50" s="32"/>
      <c r="G50" s="32"/>
    </row>
    <row r="51" spans="1:7" x14ac:dyDescent="0.3">
      <c r="A51" s="1"/>
      <c r="B51" s="1"/>
      <c r="C51" s="2"/>
      <c r="D51" s="2"/>
      <c r="E51" s="2"/>
      <c r="F51" s="2" t="s">
        <v>40</v>
      </c>
      <c r="G51" s="24">
        <f>$G$6</f>
        <v>44758</v>
      </c>
    </row>
    <row r="52" spans="1:7" ht="15" thickBot="1" x14ac:dyDescent="0.35">
      <c r="A52" s="3" t="s">
        <v>1</v>
      </c>
      <c r="B52" s="3" t="s">
        <v>48</v>
      </c>
      <c r="C52" s="3" t="s">
        <v>207</v>
      </c>
      <c r="D52" s="4" t="s">
        <v>20</v>
      </c>
      <c r="E52" s="4" t="s">
        <v>38</v>
      </c>
      <c r="F52" s="4"/>
      <c r="G52" s="5">
        <v>0.63888888888888895</v>
      </c>
    </row>
    <row r="53" spans="1:7" ht="15" thickBot="1" x14ac:dyDescent="0.35">
      <c r="A53" s="9" t="s">
        <v>6</v>
      </c>
      <c r="B53" s="9" t="s">
        <v>7</v>
      </c>
      <c r="C53" s="10" t="s">
        <v>8</v>
      </c>
      <c r="D53" s="11" t="s">
        <v>9</v>
      </c>
      <c r="E53" s="11" t="s">
        <v>10</v>
      </c>
      <c r="F53" s="11" t="s">
        <v>11</v>
      </c>
      <c r="G53" s="11" t="s">
        <v>12</v>
      </c>
    </row>
    <row r="54" spans="1:7" ht="15" thickBot="1" x14ac:dyDescent="0.35">
      <c r="A54" s="13">
        <v>1</v>
      </c>
      <c r="B54" s="13" t="s">
        <v>97</v>
      </c>
      <c r="C54" s="8" t="s">
        <v>279</v>
      </c>
      <c r="D54" s="6" t="s">
        <v>158</v>
      </c>
      <c r="E54" s="41">
        <v>7.5740277777777767E-3</v>
      </c>
      <c r="F54" s="6"/>
      <c r="G54" s="6"/>
    </row>
    <row r="55" spans="1:7" ht="15" thickBot="1" x14ac:dyDescent="0.35">
      <c r="A55" s="13">
        <v>2</v>
      </c>
      <c r="B55" s="13" t="s">
        <v>293</v>
      </c>
      <c r="C55" s="8" t="s">
        <v>280</v>
      </c>
      <c r="D55" s="6" t="s">
        <v>203</v>
      </c>
      <c r="E55" s="41">
        <v>7.7689351851851843E-3</v>
      </c>
      <c r="F55" s="6">
        <f>(E55-E54)*86400</f>
        <v>16.840000000000011</v>
      </c>
      <c r="G55" s="6"/>
    </row>
    <row r="56" spans="1:7" ht="15" thickBot="1" x14ac:dyDescent="0.35">
      <c r="A56" s="13">
        <v>3</v>
      </c>
      <c r="B56" s="13" t="s">
        <v>98</v>
      </c>
      <c r="C56" s="8" t="s">
        <v>303</v>
      </c>
      <c r="D56" s="6" t="s">
        <v>155</v>
      </c>
      <c r="E56" s="41">
        <v>8.6419212962962969E-3</v>
      </c>
      <c r="F56" s="6">
        <f>(E56-E55)*86400</f>
        <v>75.42600000000013</v>
      </c>
      <c r="G56" s="6"/>
    </row>
    <row r="57" spans="1:7" ht="15" thickBot="1" x14ac:dyDescent="0.35">
      <c r="A57" s="13">
        <v>4</v>
      </c>
      <c r="B57" s="13" t="s">
        <v>43</v>
      </c>
      <c r="C57" s="8" t="s">
        <v>302</v>
      </c>
      <c r="D57" s="6" t="s">
        <v>89</v>
      </c>
      <c r="E57" s="41">
        <v>8.6484953703703706E-3</v>
      </c>
      <c r="F57" s="6">
        <f>(E57-E56)*86400</f>
        <v>0.56799999999997408</v>
      </c>
      <c r="G57" s="6"/>
    </row>
    <row r="58" spans="1:7" ht="15" thickBot="1" x14ac:dyDescent="0.35">
      <c r="A58" s="13"/>
      <c r="B58" s="13"/>
      <c r="C58" s="8"/>
      <c r="D58" s="6"/>
      <c r="E58" s="6"/>
      <c r="F58" s="6"/>
      <c r="G58" s="6"/>
    </row>
    <row r="59" spans="1:7" ht="15" thickBot="1" x14ac:dyDescent="0.35">
      <c r="A59" s="13"/>
      <c r="B59" s="13"/>
      <c r="C59" s="8"/>
      <c r="D59" s="6"/>
      <c r="E59" s="6"/>
      <c r="F59" s="6"/>
      <c r="G59" s="6"/>
    </row>
    <row r="60" spans="1:7" x14ac:dyDescent="0.3">
      <c r="A60" s="30"/>
      <c r="B60" s="30"/>
      <c r="C60" s="31"/>
      <c r="D60" s="32"/>
      <c r="E60" s="32"/>
      <c r="F60" s="32"/>
      <c r="G60" s="32"/>
    </row>
    <row r="61" spans="1:7" x14ac:dyDescent="0.3">
      <c r="A61" s="1"/>
      <c r="B61" s="1"/>
      <c r="C61" s="2"/>
      <c r="D61" s="2"/>
      <c r="E61" s="2"/>
      <c r="F61" s="2" t="s">
        <v>40</v>
      </c>
      <c r="G61" s="24">
        <f>$G$6</f>
        <v>44758</v>
      </c>
    </row>
    <row r="62" spans="1:7" ht="15" thickBot="1" x14ac:dyDescent="0.35">
      <c r="A62" s="3" t="s">
        <v>1</v>
      </c>
      <c r="B62" s="3" t="s">
        <v>112</v>
      </c>
      <c r="C62" s="3" t="s">
        <v>172</v>
      </c>
      <c r="D62" s="4" t="s">
        <v>20</v>
      </c>
      <c r="E62" s="4" t="s">
        <v>38</v>
      </c>
      <c r="F62" s="4"/>
      <c r="G62" s="5">
        <v>0.63888888888888895</v>
      </c>
    </row>
    <row r="63" spans="1:7" ht="15" thickBot="1" x14ac:dyDescent="0.35">
      <c r="A63" s="9" t="s">
        <v>6</v>
      </c>
      <c r="B63" s="9" t="s">
        <v>7</v>
      </c>
      <c r="C63" s="10" t="s">
        <v>8</v>
      </c>
      <c r="D63" s="11" t="s">
        <v>9</v>
      </c>
      <c r="E63" s="11" t="s">
        <v>10</v>
      </c>
      <c r="F63" s="11" t="s">
        <v>11</v>
      </c>
      <c r="G63" s="11" t="s">
        <v>12</v>
      </c>
    </row>
    <row r="64" spans="1:7" ht="15" thickBot="1" x14ac:dyDescent="0.35">
      <c r="A64" s="13">
        <v>1</v>
      </c>
      <c r="B64" s="13" t="s">
        <v>70</v>
      </c>
      <c r="C64" s="42" t="s">
        <v>273</v>
      </c>
      <c r="D64" s="6" t="s">
        <v>164</v>
      </c>
      <c r="E64" s="41">
        <v>6.656759259259259E-3</v>
      </c>
      <c r="F64" s="6"/>
      <c r="G64" s="6"/>
    </row>
    <row r="65" spans="1:7" ht="15" thickBot="1" x14ac:dyDescent="0.35">
      <c r="A65" s="13">
        <v>2</v>
      </c>
      <c r="B65" s="13" t="s">
        <v>99</v>
      </c>
      <c r="C65" s="43" t="s">
        <v>268</v>
      </c>
      <c r="D65" s="6" t="s">
        <v>158</v>
      </c>
      <c r="E65" s="41">
        <v>7.1181249999999995E-3</v>
      </c>
      <c r="F65" s="6">
        <f>(E65-E64)*86400</f>
        <v>39.861999999999981</v>
      </c>
      <c r="G65" s="6"/>
    </row>
    <row r="66" spans="1:7" ht="15" thickBot="1" x14ac:dyDescent="0.35">
      <c r="A66" s="13"/>
      <c r="B66" s="13"/>
      <c r="C66" s="8"/>
      <c r="D66" s="6"/>
      <c r="E66" s="6"/>
      <c r="F66" s="6"/>
      <c r="G66" s="6"/>
    </row>
    <row r="67" spans="1:7" ht="15" thickBot="1" x14ac:dyDescent="0.35">
      <c r="A67" s="13"/>
      <c r="B67" s="13"/>
      <c r="C67" s="8"/>
      <c r="D67" s="6"/>
      <c r="E67" s="6"/>
      <c r="F67" s="6"/>
      <c r="G67" s="6"/>
    </row>
    <row r="68" spans="1:7" x14ac:dyDescent="0.3">
      <c r="A68" s="30"/>
      <c r="B68" s="30"/>
      <c r="C68" s="31"/>
      <c r="D68" s="32"/>
      <c r="E68" s="32"/>
      <c r="F68" s="32"/>
      <c r="G68" s="32"/>
    </row>
    <row r="69" spans="1:7" x14ac:dyDescent="0.3">
      <c r="A69" s="1"/>
      <c r="B69" s="1"/>
      <c r="C69" s="2"/>
      <c r="D69" s="2"/>
      <c r="E69" s="2"/>
      <c r="F69" s="2" t="s">
        <v>40</v>
      </c>
      <c r="G69" s="24">
        <f>$G$6</f>
        <v>44758</v>
      </c>
    </row>
    <row r="70" spans="1:7" ht="15" thickBot="1" x14ac:dyDescent="0.35">
      <c r="A70" s="3" t="s">
        <v>1</v>
      </c>
      <c r="B70" s="3" t="s">
        <v>113</v>
      </c>
      <c r="C70" s="3" t="s">
        <v>180</v>
      </c>
      <c r="D70" s="4" t="s">
        <v>20</v>
      </c>
      <c r="E70" s="4" t="s">
        <v>38</v>
      </c>
      <c r="F70" s="4"/>
      <c r="G70" s="5">
        <v>0.63888888888888895</v>
      </c>
    </row>
    <row r="71" spans="1:7" ht="15" thickBot="1" x14ac:dyDescent="0.35">
      <c r="A71" s="9" t="s">
        <v>6</v>
      </c>
      <c r="B71" s="9" t="s">
        <v>7</v>
      </c>
      <c r="C71" s="10" t="s">
        <v>8</v>
      </c>
      <c r="D71" s="11" t="s">
        <v>9</v>
      </c>
      <c r="E71" s="11" t="s">
        <v>10</v>
      </c>
      <c r="F71" s="11" t="s">
        <v>11</v>
      </c>
      <c r="G71" s="11" t="s">
        <v>12</v>
      </c>
    </row>
    <row r="72" spans="1:7" ht="15" thickBot="1" x14ac:dyDescent="0.35">
      <c r="A72" s="13">
        <v>1</v>
      </c>
      <c r="B72" s="13" t="s">
        <v>105</v>
      </c>
      <c r="C72" s="8" t="s">
        <v>419</v>
      </c>
      <c r="D72" s="6" t="s">
        <v>418</v>
      </c>
      <c r="E72" s="41">
        <v>7.3753240740740749E-3</v>
      </c>
      <c r="F72" s="6"/>
      <c r="G72" s="6"/>
    </row>
    <row r="73" spans="1:7" ht="15" thickBot="1" x14ac:dyDescent="0.35">
      <c r="A73" s="13">
        <v>2</v>
      </c>
      <c r="B73" s="13" t="s">
        <v>44</v>
      </c>
      <c r="C73" s="8" t="s">
        <v>269</v>
      </c>
      <c r="D73" s="6" t="s">
        <v>164</v>
      </c>
      <c r="E73" s="41">
        <v>7.4873611111111113E-3</v>
      </c>
      <c r="F73" s="6">
        <f>(E73-E72)*86400</f>
        <v>9.6799999999999411</v>
      </c>
      <c r="G73" s="6"/>
    </row>
    <row r="74" spans="1:7" ht="15" thickBot="1" x14ac:dyDescent="0.35">
      <c r="A74" s="13">
        <v>3</v>
      </c>
      <c r="B74" s="13" t="s">
        <v>106</v>
      </c>
      <c r="C74" s="8" t="s">
        <v>410</v>
      </c>
      <c r="D74" s="6" t="s">
        <v>88</v>
      </c>
      <c r="E74" s="41">
        <v>7.8681250000000001E-3</v>
      </c>
      <c r="F74" s="6">
        <f>(E74-E73)*86400</f>
        <v>32.897999999999996</v>
      </c>
      <c r="G74" s="6"/>
    </row>
  </sheetData>
  <sortState xmlns:xlrd2="http://schemas.microsoft.com/office/spreadsheetml/2017/richdata2" ref="A72:G74">
    <sortCondition ref="E71"/>
  </sortState>
  <mergeCells count="3">
    <mergeCell ref="C1:E1"/>
    <mergeCell ref="B2:C2"/>
    <mergeCell ref="C3:E3"/>
  </mergeCells>
  <phoneticPr fontId="6" type="noConversion"/>
  <pageMargins left="0.70866141732283472" right="0.70866141732283472" top="0.78740157480314965" bottom="0.78740157480314965" header="0.31496062992125984" footer="0.31496062992125984"/>
  <pageSetup paperSize="9" scale="52" fitToHeight="0" orientation="portrait" horizontalDpi="4294967293" verticalDpi="4294967293" r:id="rId1"/>
  <headerFooter>
    <oddHeader>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K28"/>
  <sheetViews>
    <sheetView showGridLines="0" workbookViewId="0">
      <pane ySplit="4" topLeftCell="A5" activePane="bottomLeft" state="frozen"/>
      <selection pane="bottomLeft" activeCell="C51" sqref="C51"/>
    </sheetView>
  </sheetViews>
  <sheetFormatPr baseColWidth="10" defaultColWidth="11.44140625" defaultRowHeight="14.4" x14ac:dyDescent="0.3"/>
  <cols>
    <col min="3" max="3" width="50.6640625" customWidth="1"/>
    <col min="4" max="5" width="25.6640625" customWidth="1"/>
    <col min="7" max="7" width="30.6640625" customWidth="1"/>
  </cols>
  <sheetData>
    <row r="1" spans="1:11" x14ac:dyDescent="0.3">
      <c r="C1" s="61" t="s">
        <v>139</v>
      </c>
      <c r="D1" s="61"/>
      <c r="E1" s="61"/>
    </row>
    <row r="2" spans="1:11" ht="15" thickBot="1" x14ac:dyDescent="0.35">
      <c r="B2" s="57" t="str">
        <f>'500m Reihung'!B2</f>
        <v>Weitenegg 2022</v>
      </c>
      <c r="C2" s="57"/>
      <c r="D2" t="s">
        <v>133</v>
      </c>
    </row>
    <row r="3" spans="1:11" ht="18.600000000000001" thickBot="1" x14ac:dyDescent="0.4">
      <c r="B3" s="25"/>
      <c r="C3" s="58" t="s">
        <v>134</v>
      </c>
      <c r="D3" s="59"/>
      <c r="E3" s="60"/>
    </row>
    <row r="4" spans="1:11" x14ac:dyDescent="0.3">
      <c r="B4" s="25"/>
      <c r="C4" s="25"/>
    </row>
    <row r="5" spans="1:11" ht="9" customHeight="1" x14ac:dyDescent="0.3">
      <c r="H5" t="s">
        <v>131</v>
      </c>
      <c r="I5" t="s">
        <v>132</v>
      </c>
    </row>
    <row r="6" spans="1:11" x14ac:dyDescent="0.3">
      <c r="A6" s="1"/>
      <c r="B6" s="1" t="s">
        <v>0</v>
      </c>
      <c r="C6" s="2"/>
      <c r="D6" s="2"/>
      <c r="E6" s="2"/>
      <c r="F6" s="2" t="s">
        <v>40</v>
      </c>
      <c r="G6" s="24">
        <v>44387</v>
      </c>
      <c r="H6" s="23"/>
      <c r="I6" s="23"/>
    </row>
    <row r="7" spans="1:11" ht="15.75" customHeight="1" thickBot="1" x14ac:dyDescent="0.55000000000000004">
      <c r="A7" s="3" t="s">
        <v>1</v>
      </c>
      <c r="B7" s="3" t="s">
        <v>103</v>
      </c>
      <c r="C7" s="3" t="s">
        <v>68</v>
      </c>
      <c r="D7" s="4" t="s">
        <v>20</v>
      </c>
      <c r="E7" s="4" t="s">
        <v>38</v>
      </c>
      <c r="F7" s="4"/>
      <c r="G7" s="5"/>
      <c r="K7" s="22"/>
    </row>
    <row r="8" spans="1:11" ht="15" thickBot="1" x14ac:dyDescent="0.35">
      <c r="A8" s="9" t="s">
        <v>6</v>
      </c>
      <c r="B8" s="9" t="s">
        <v>2</v>
      </c>
      <c r="C8" s="10" t="s">
        <v>8</v>
      </c>
      <c r="D8" s="11" t="s">
        <v>9</v>
      </c>
      <c r="E8" s="11" t="s">
        <v>10</v>
      </c>
      <c r="F8" s="11" t="s">
        <v>11</v>
      </c>
      <c r="G8" s="12" t="s">
        <v>12</v>
      </c>
    </row>
    <row r="9" spans="1:11" ht="15" thickBot="1" x14ac:dyDescent="0.35">
      <c r="A9" s="13"/>
      <c r="B9" s="13" t="s">
        <v>2</v>
      </c>
      <c r="C9" s="8"/>
      <c r="D9" s="6"/>
      <c r="E9" s="26"/>
      <c r="F9" s="27"/>
      <c r="G9" s="6"/>
    </row>
    <row r="10" spans="1:11" ht="15" thickBot="1" x14ac:dyDescent="0.35">
      <c r="A10" s="13"/>
      <c r="B10" s="13" t="s">
        <v>13</v>
      </c>
      <c r="C10" s="8"/>
      <c r="D10" s="6"/>
      <c r="E10" s="26"/>
      <c r="F10" s="27"/>
      <c r="G10" s="6"/>
    </row>
    <row r="11" spans="1:11" ht="15" thickBot="1" x14ac:dyDescent="0.35">
      <c r="A11" s="13"/>
      <c r="B11" s="13" t="s">
        <v>14</v>
      </c>
      <c r="C11" s="8"/>
      <c r="D11" s="6"/>
      <c r="E11" s="26"/>
      <c r="F11" s="27"/>
      <c r="G11" s="6"/>
    </row>
    <row r="12" spans="1:11" ht="15" thickBot="1" x14ac:dyDescent="0.35">
      <c r="A12" s="13"/>
      <c r="B12" s="13" t="s">
        <v>15</v>
      </c>
      <c r="C12" s="8"/>
      <c r="D12" s="6"/>
      <c r="E12" s="26"/>
      <c r="F12" s="27"/>
      <c r="G12" s="6"/>
    </row>
    <row r="13" spans="1:11" ht="15" thickBot="1" x14ac:dyDescent="0.35">
      <c r="A13" s="13"/>
      <c r="B13" s="13" t="s">
        <v>16</v>
      </c>
      <c r="C13" s="8"/>
      <c r="D13" s="6"/>
      <c r="E13" s="26"/>
      <c r="F13" s="27"/>
      <c r="G13" s="6"/>
    </row>
    <row r="14" spans="1:11" ht="15" thickBot="1" x14ac:dyDescent="0.35">
      <c r="A14" s="13"/>
      <c r="B14" s="13" t="s">
        <v>17</v>
      </c>
      <c r="C14" s="8"/>
      <c r="D14" s="6"/>
      <c r="E14" s="26"/>
      <c r="F14" s="27"/>
      <c r="G14" s="6"/>
    </row>
    <row r="15" spans="1:11" ht="15" thickBot="1" x14ac:dyDescent="0.35">
      <c r="A15" s="13"/>
      <c r="B15" s="13" t="s">
        <v>18</v>
      </c>
      <c r="C15" s="8"/>
      <c r="D15" s="6"/>
      <c r="E15" s="26"/>
      <c r="F15" s="27"/>
      <c r="G15" s="6"/>
    </row>
    <row r="16" spans="1:11" ht="15" thickBot="1" x14ac:dyDescent="0.35">
      <c r="A16" s="13"/>
      <c r="B16" s="13" t="s">
        <v>19</v>
      </c>
      <c r="C16" s="8"/>
      <c r="D16" s="6"/>
      <c r="E16" s="26"/>
      <c r="F16" s="27"/>
      <c r="G16" s="6"/>
    </row>
    <row r="18" spans="1:7" x14ac:dyDescent="0.3">
      <c r="A18" s="1"/>
      <c r="B18" s="1" t="s">
        <v>0</v>
      </c>
      <c r="C18" s="2"/>
      <c r="D18" s="2"/>
      <c r="E18" s="2"/>
      <c r="F18" s="2" t="s">
        <v>40</v>
      </c>
      <c r="G18" s="24">
        <v>44387</v>
      </c>
    </row>
    <row r="19" spans="1:7" ht="15" thickBot="1" x14ac:dyDescent="0.35">
      <c r="A19" s="3" t="s">
        <v>1</v>
      </c>
      <c r="B19" s="3" t="s">
        <v>25</v>
      </c>
      <c r="C19" s="3" t="s">
        <v>63</v>
      </c>
      <c r="D19" s="4" t="s">
        <v>20</v>
      </c>
      <c r="E19" s="4" t="s">
        <v>38</v>
      </c>
      <c r="F19" s="4"/>
      <c r="G19" s="5"/>
    </row>
    <row r="20" spans="1:7" ht="15" thickBot="1" x14ac:dyDescent="0.35">
      <c r="A20" s="9" t="s">
        <v>6</v>
      </c>
      <c r="B20" s="9" t="s">
        <v>7</v>
      </c>
      <c r="C20" s="10" t="s">
        <v>8</v>
      </c>
      <c r="D20" s="11" t="s">
        <v>9</v>
      </c>
      <c r="E20" s="11" t="s">
        <v>10</v>
      </c>
      <c r="F20" s="11" t="s">
        <v>11</v>
      </c>
      <c r="G20" s="12" t="s">
        <v>12</v>
      </c>
    </row>
    <row r="21" spans="1:7" ht="15" thickBot="1" x14ac:dyDescent="0.35">
      <c r="A21" s="13"/>
      <c r="B21" s="13" t="s">
        <v>2</v>
      </c>
      <c r="C21" s="8"/>
      <c r="D21" s="6"/>
      <c r="E21" s="26"/>
      <c r="F21" s="27"/>
      <c r="G21" s="6"/>
    </row>
    <row r="22" spans="1:7" ht="15" thickBot="1" x14ac:dyDescent="0.35">
      <c r="A22" s="13"/>
      <c r="B22" s="13" t="s">
        <v>13</v>
      </c>
      <c r="C22" s="8"/>
      <c r="D22" s="6"/>
      <c r="E22" s="26"/>
      <c r="F22" s="27"/>
      <c r="G22" s="6"/>
    </row>
    <row r="23" spans="1:7" ht="15" thickBot="1" x14ac:dyDescent="0.35">
      <c r="A23" s="13"/>
      <c r="B23" s="13" t="s">
        <v>14</v>
      </c>
      <c r="C23" s="8"/>
      <c r="D23" s="6"/>
      <c r="E23" s="26"/>
      <c r="F23" s="27"/>
      <c r="G23" s="6"/>
    </row>
    <row r="24" spans="1:7" ht="15" thickBot="1" x14ac:dyDescent="0.35">
      <c r="A24" s="13"/>
      <c r="B24" s="13" t="s">
        <v>15</v>
      </c>
      <c r="C24" s="8"/>
      <c r="D24" s="6"/>
      <c r="E24" s="26"/>
      <c r="F24" s="27"/>
      <c r="G24" s="6"/>
    </row>
    <row r="25" spans="1:7" ht="15" thickBot="1" x14ac:dyDescent="0.35">
      <c r="A25" s="13"/>
      <c r="B25" s="13" t="s">
        <v>16</v>
      </c>
      <c r="C25" s="8"/>
      <c r="D25" s="6"/>
      <c r="E25" s="26"/>
      <c r="F25" s="27"/>
      <c r="G25" s="6"/>
    </row>
    <row r="26" spans="1:7" ht="15" thickBot="1" x14ac:dyDescent="0.35">
      <c r="A26" s="13"/>
      <c r="B26" s="13" t="s">
        <v>17</v>
      </c>
      <c r="C26" s="8"/>
      <c r="D26" s="6"/>
      <c r="E26" s="26"/>
      <c r="F26" s="27"/>
      <c r="G26" s="6"/>
    </row>
    <row r="27" spans="1:7" ht="15" thickBot="1" x14ac:dyDescent="0.35">
      <c r="A27" s="13"/>
      <c r="B27" s="13" t="s">
        <v>18</v>
      </c>
      <c r="C27" s="8"/>
      <c r="D27" s="6"/>
      <c r="E27" s="26"/>
      <c r="F27" s="27"/>
      <c r="G27" s="6"/>
    </row>
    <row r="28" spans="1:7" ht="15" thickBot="1" x14ac:dyDescent="0.35">
      <c r="A28" s="13"/>
      <c r="B28" s="13" t="s">
        <v>19</v>
      </c>
      <c r="C28" s="8"/>
      <c r="D28" s="6"/>
      <c r="E28" s="26"/>
      <c r="F28" s="27"/>
      <c r="G28" s="6"/>
    </row>
  </sheetData>
  <mergeCells count="3">
    <mergeCell ref="B2:C2"/>
    <mergeCell ref="C3:E3"/>
    <mergeCell ref="C1:E1"/>
  </mergeCells>
  <pageMargins left="0.70866141732283472" right="0.70866141732283472" top="0.78740157480314965" bottom="0.78740157480314965" header="0.31496062992125984" footer="0.31496062992125984"/>
  <pageSetup paperSize="9" scale="52" fitToHeight="0" orientation="portrait" horizontalDpi="4294967293" verticalDpi="4294967293" r:id="rId1"/>
  <headerFooter>
    <oddHeader>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K26"/>
  <sheetViews>
    <sheetView showGridLines="0" workbookViewId="0">
      <pane ySplit="4" topLeftCell="A5" activePane="bottomLeft" state="frozen"/>
      <selection pane="bottomLeft" activeCell="L19" sqref="L19"/>
    </sheetView>
  </sheetViews>
  <sheetFormatPr baseColWidth="10" defaultColWidth="11.44140625" defaultRowHeight="14.4" x14ac:dyDescent="0.3"/>
  <cols>
    <col min="3" max="3" width="50.6640625" customWidth="1"/>
    <col min="4" max="5" width="25.6640625" customWidth="1"/>
    <col min="7" max="7" width="30.6640625" customWidth="1"/>
  </cols>
  <sheetData>
    <row r="1" spans="1:11" x14ac:dyDescent="0.3">
      <c r="C1" s="61" t="s">
        <v>139</v>
      </c>
      <c r="D1" s="61"/>
      <c r="E1" s="61"/>
    </row>
    <row r="2" spans="1:11" ht="15" thickBot="1" x14ac:dyDescent="0.35">
      <c r="B2" s="57" t="str">
        <f>'500m Reihung'!B2</f>
        <v>Weitenegg 2022</v>
      </c>
      <c r="C2" s="57"/>
      <c r="D2" t="s">
        <v>133</v>
      </c>
    </row>
    <row r="3" spans="1:11" ht="18.600000000000001" thickBot="1" x14ac:dyDescent="0.4">
      <c r="B3" s="25"/>
      <c r="C3" s="58" t="s">
        <v>135</v>
      </c>
      <c r="D3" s="59"/>
      <c r="E3" s="60"/>
    </row>
    <row r="4" spans="1:11" x14ac:dyDescent="0.3">
      <c r="B4" s="25"/>
      <c r="C4" s="25"/>
    </row>
    <row r="5" spans="1:11" ht="9" customHeight="1" x14ac:dyDescent="0.3">
      <c r="H5" t="s">
        <v>131</v>
      </c>
      <c r="I5" t="s">
        <v>132</v>
      </c>
    </row>
    <row r="6" spans="1:11" x14ac:dyDescent="0.3">
      <c r="A6" s="1"/>
      <c r="B6" s="1"/>
      <c r="C6" s="2"/>
      <c r="D6" s="2"/>
      <c r="E6" s="2"/>
      <c r="F6" s="2" t="s">
        <v>40</v>
      </c>
      <c r="G6" s="24">
        <v>44758</v>
      </c>
      <c r="H6" s="23"/>
      <c r="I6" s="23"/>
    </row>
    <row r="7" spans="1:11" ht="15.75" customHeight="1" thickBot="1" x14ac:dyDescent="0.55000000000000004">
      <c r="A7" s="3" t="s">
        <v>1</v>
      </c>
      <c r="B7" s="3" t="s">
        <v>26</v>
      </c>
      <c r="C7" s="3" t="s">
        <v>3</v>
      </c>
      <c r="D7" s="4" t="s">
        <v>20</v>
      </c>
      <c r="E7" s="4" t="s">
        <v>39</v>
      </c>
      <c r="F7" s="4"/>
      <c r="G7" s="5">
        <v>0.63888888888888895</v>
      </c>
      <c r="K7" s="22"/>
    </row>
    <row r="8" spans="1:11" ht="15" thickBot="1" x14ac:dyDescent="0.35">
      <c r="A8" s="9" t="s">
        <v>6</v>
      </c>
      <c r="B8" s="9" t="s">
        <v>7</v>
      </c>
      <c r="C8" s="10" t="s">
        <v>8</v>
      </c>
      <c r="D8" s="11" t="s">
        <v>9</v>
      </c>
      <c r="E8" s="11" t="s">
        <v>10</v>
      </c>
      <c r="F8" s="11" t="s">
        <v>11</v>
      </c>
      <c r="G8" s="12" t="s">
        <v>12</v>
      </c>
    </row>
    <row r="9" spans="1:11" ht="15" thickBot="1" x14ac:dyDescent="0.35">
      <c r="A9" s="13">
        <v>1</v>
      </c>
      <c r="B9" s="13" t="s">
        <v>24</v>
      </c>
      <c r="C9" s="8" t="s">
        <v>264</v>
      </c>
      <c r="D9" s="6" t="s">
        <v>158</v>
      </c>
      <c r="E9" s="41">
        <v>1.6319618055555558E-2</v>
      </c>
      <c r="F9" s="6"/>
      <c r="G9" s="6"/>
    </row>
    <row r="10" spans="1:11" ht="15" thickBot="1" x14ac:dyDescent="0.35">
      <c r="A10" s="13">
        <v>2</v>
      </c>
      <c r="B10" s="13" t="s">
        <v>32</v>
      </c>
      <c r="C10" s="8" t="s">
        <v>304</v>
      </c>
      <c r="D10" s="6" t="s">
        <v>85</v>
      </c>
      <c r="E10" s="6"/>
      <c r="F10" s="6">
        <f>(E10-E9)*86400</f>
        <v>-1410.0150000000001</v>
      </c>
      <c r="G10" s="6"/>
    </row>
    <row r="11" spans="1:11" ht="15" thickBot="1" x14ac:dyDescent="0.35">
      <c r="A11" s="13"/>
      <c r="B11" s="13"/>
      <c r="C11" s="8"/>
      <c r="D11" s="6"/>
      <c r="E11" s="6"/>
      <c r="F11" s="6"/>
      <c r="G11" s="6"/>
    </row>
    <row r="12" spans="1:11" ht="15" thickBot="1" x14ac:dyDescent="0.35">
      <c r="A12" s="13"/>
      <c r="B12" s="13"/>
      <c r="C12" s="8"/>
      <c r="D12" s="6"/>
      <c r="E12" s="6"/>
      <c r="F12" s="6"/>
      <c r="G12" s="6"/>
    </row>
    <row r="14" spans="1:11" x14ac:dyDescent="0.3">
      <c r="A14" s="1"/>
      <c r="B14" s="1"/>
      <c r="C14" s="2"/>
      <c r="D14" s="2"/>
      <c r="E14" s="2"/>
      <c r="F14" s="2" t="s">
        <v>40</v>
      </c>
      <c r="G14" s="24">
        <f>G6</f>
        <v>44758</v>
      </c>
    </row>
    <row r="15" spans="1:11" ht="15" thickBot="1" x14ac:dyDescent="0.35">
      <c r="A15" s="3" t="s">
        <v>1</v>
      </c>
      <c r="B15" s="3" t="s">
        <v>34</v>
      </c>
      <c r="C15" s="3" t="s">
        <v>23</v>
      </c>
      <c r="D15" s="4" t="s">
        <v>20</v>
      </c>
      <c r="E15" s="4" t="s">
        <v>39</v>
      </c>
      <c r="F15" s="4"/>
      <c r="G15" s="5">
        <f>$G$7</f>
        <v>0.63888888888888895</v>
      </c>
    </row>
    <row r="16" spans="1:11" ht="15" thickBot="1" x14ac:dyDescent="0.35">
      <c r="A16" s="9" t="s">
        <v>6</v>
      </c>
      <c r="B16" s="9" t="s">
        <v>7</v>
      </c>
      <c r="C16" s="10" t="s">
        <v>8</v>
      </c>
      <c r="D16" s="11" t="s">
        <v>9</v>
      </c>
      <c r="E16" s="11" t="s">
        <v>10</v>
      </c>
      <c r="F16" s="11" t="s">
        <v>11</v>
      </c>
      <c r="G16" s="12" t="s">
        <v>12</v>
      </c>
    </row>
    <row r="17" spans="1:7" ht="15" thickBot="1" x14ac:dyDescent="0.35">
      <c r="A17" s="13" t="s">
        <v>2</v>
      </c>
      <c r="B17" s="13" t="s">
        <v>100</v>
      </c>
      <c r="C17" s="8" t="s">
        <v>305</v>
      </c>
      <c r="D17" s="6" t="s">
        <v>262</v>
      </c>
      <c r="E17" s="41">
        <v>1.6630694444444444E-2</v>
      </c>
      <c r="F17" s="6"/>
      <c r="G17" s="6"/>
    </row>
    <row r="18" spans="1:7" ht="15" thickBot="1" x14ac:dyDescent="0.35">
      <c r="A18" s="13"/>
      <c r="B18" s="13"/>
      <c r="C18" s="8"/>
      <c r="D18" s="6"/>
      <c r="E18" s="6"/>
      <c r="F18" s="6"/>
      <c r="G18" s="6"/>
    </row>
    <row r="19" spans="1:7" ht="15" thickBot="1" x14ac:dyDescent="0.35">
      <c r="A19" s="13"/>
      <c r="B19" s="13"/>
      <c r="C19" s="8"/>
      <c r="D19" s="6"/>
      <c r="E19" s="6"/>
      <c r="F19" s="6"/>
      <c r="G19" s="6"/>
    </row>
    <row r="21" spans="1:7" x14ac:dyDescent="0.3">
      <c r="A21" s="1"/>
      <c r="B21" s="1"/>
      <c r="C21" s="2"/>
      <c r="D21" s="2"/>
      <c r="E21" s="2"/>
      <c r="F21" s="2" t="s">
        <v>40</v>
      </c>
      <c r="G21" s="24">
        <f>G6</f>
        <v>44758</v>
      </c>
    </row>
    <row r="22" spans="1:7" ht="15" thickBot="1" x14ac:dyDescent="0.35">
      <c r="A22" s="3" t="s">
        <v>1</v>
      </c>
      <c r="B22" s="3" t="s">
        <v>114</v>
      </c>
      <c r="C22" s="3" t="s">
        <v>166</v>
      </c>
      <c r="D22" s="4" t="s">
        <v>20</v>
      </c>
      <c r="E22" s="4" t="s">
        <v>39</v>
      </c>
      <c r="F22" s="4"/>
      <c r="G22" s="5">
        <f>$G$7</f>
        <v>0.63888888888888895</v>
      </c>
    </row>
    <row r="23" spans="1:7" ht="15" thickBot="1" x14ac:dyDescent="0.35">
      <c r="A23" s="9" t="s">
        <v>6</v>
      </c>
      <c r="B23" s="9" t="s">
        <v>7</v>
      </c>
      <c r="C23" s="10" t="s">
        <v>8</v>
      </c>
      <c r="D23" s="11" t="s">
        <v>9</v>
      </c>
      <c r="E23" s="11" t="s">
        <v>10</v>
      </c>
      <c r="F23" s="11" t="s">
        <v>11</v>
      </c>
      <c r="G23" s="12" t="s">
        <v>12</v>
      </c>
    </row>
    <row r="24" spans="1:7" ht="15" thickBot="1" x14ac:dyDescent="0.35">
      <c r="A24" s="13" t="s">
        <v>2</v>
      </c>
      <c r="B24" s="13" t="s">
        <v>101</v>
      </c>
      <c r="C24" s="8" t="s">
        <v>306</v>
      </c>
      <c r="D24" s="6" t="s">
        <v>164</v>
      </c>
      <c r="E24" s="41">
        <v>1.7578379629629631E-2</v>
      </c>
      <c r="F24" s="6"/>
      <c r="G24" s="6"/>
    </row>
    <row r="25" spans="1:7" ht="15" thickBot="1" x14ac:dyDescent="0.35">
      <c r="A25" s="13"/>
      <c r="B25" s="13"/>
      <c r="C25" s="8"/>
      <c r="D25" s="6"/>
      <c r="E25" s="6"/>
      <c r="F25" s="6"/>
      <c r="G25" s="6"/>
    </row>
    <row r="26" spans="1:7" ht="15" thickBot="1" x14ac:dyDescent="0.35">
      <c r="A26" s="13"/>
      <c r="B26" s="13"/>
      <c r="C26" s="8"/>
      <c r="D26" s="6"/>
      <c r="E26" s="6"/>
      <c r="F26" s="6"/>
      <c r="G26" s="6"/>
    </row>
  </sheetData>
  <sortState xmlns:xlrd2="http://schemas.microsoft.com/office/spreadsheetml/2017/richdata2" ref="A17:G17">
    <sortCondition ref="E16"/>
  </sortState>
  <mergeCells count="3">
    <mergeCell ref="B2:C2"/>
    <mergeCell ref="C3:E3"/>
    <mergeCell ref="C1:E1"/>
  </mergeCells>
  <pageMargins left="0.70866141732283472" right="0.70866141732283472" top="0.78740157480314965" bottom="0.78740157480314965" header="0.31496062992125984" footer="0.31496062992125984"/>
  <pageSetup paperSize="9" scale="52" fitToHeight="0" orientation="portrait" horizontalDpi="4294967293" verticalDpi="4294967293" r:id="rId1"/>
  <headerFooter>
    <oddHeader>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K288"/>
  <sheetViews>
    <sheetView showGridLines="0" topLeftCell="B1" zoomScale="106" zoomScaleNormal="85" workbookViewId="0">
      <pane ySplit="4" topLeftCell="A215" activePane="bottomLeft" state="frozen"/>
      <selection pane="bottomLeft" activeCell="F237" sqref="F237"/>
    </sheetView>
  </sheetViews>
  <sheetFormatPr baseColWidth="10" defaultColWidth="11.44140625" defaultRowHeight="14.4" x14ac:dyDescent="0.3"/>
  <cols>
    <col min="3" max="3" width="50.6640625" customWidth="1"/>
    <col min="4" max="5" width="25.6640625" customWidth="1"/>
    <col min="7" max="7" width="30.6640625" customWidth="1"/>
    <col min="11" max="11" width="34.88671875" customWidth="1"/>
  </cols>
  <sheetData>
    <row r="1" spans="1:11" x14ac:dyDescent="0.3">
      <c r="C1" s="61" t="s">
        <v>139</v>
      </c>
      <c r="D1" s="61"/>
      <c r="E1" s="61"/>
    </row>
    <row r="2" spans="1:11" ht="15" thickBot="1" x14ac:dyDescent="0.35">
      <c r="B2" s="57" t="str">
        <f>'500m Reihung'!B2</f>
        <v>Weitenegg 2022</v>
      </c>
      <c r="C2" s="57"/>
      <c r="D2" t="s">
        <v>133</v>
      </c>
    </row>
    <row r="3" spans="1:11" ht="18.600000000000001" thickBot="1" x14ac:dyDescent="0.4">
      <c r="B3" s="25"/>
      <c r="C3" s="58" t="s">
        <v>136</v>
      </c>
      <c r="D3" s="59"/>
      <c r="E3" s="60"/>
    </row>
    <row r="4" spans="1:11" x14ac:dyDescent="0.3">
      <c r="B4" s="25"/>
      <c r="C4" s="25"/>
    </row>
    <row r="5" spans="1:11" ht="9" customHeight="1" x14ac:dyDescent="0.3">
      <c r="H5" t="s">
        <v>131</v>
      </c>
      <c r="I5" t="s">
        <v>132</v>
      </c>
    </row>
    <row r="6" spans="1:11" x14ac:dyDescent="0.3">
      <c r="A6" s="1"/>
      <c r="B6" s="1" t="s">
        <v>255</v>
      </c>
      <c r="C6" s="2"/>
      <c r="D6" s="2"/>
      <c r="E6" s="2"/>
      <c r="F6" s="2" t="s">
        <v>40</v>
      </c>
      <c r="G6" s="24">
        <v>44759</v>
      </c>
      <c r="H6" s="23">
        <v>0.375</v>
      </c>
      <c r="I6" s="23">
        <v>3.472222222222222E-3</v>
      </c>
    </row>
    <row r="7" spans="1:11" ht="15.75" customHeight="1" thickBot="1" x14ac:dyDescent="0.55000000000000004">
      <c r="A7" s="3" t="s">
        <v>1</v>
      </c>
      <c r="B7" s="3" t="s">
        <v>115</v>
      </c>
      <c r="C7" s="3" t="s">
        <v>141</v>
      </c>
      <c r="D7" s="4" t="s">
        <v>4</v>
      </c>
      <c r="E7" s="4" t="s">
        <v>5</v>
      </c>
      <c r="F7" s="4"/>
      <c r="G7" s="5">
        <f>H6+0</f>
        <v>0.375</v>
      </c>
      <c r="K7" s="22"/>
    </row>
    <row r="8" spans="1:11" ht="15" thickBot="1" x14ac:dyDescent="0.35">
      <c r="A8" s="9" t="s">
        <v>6</v>
      </c>
      <c r="B8" s="9" t="s">
        <v>7</v>
      </c>
      <c r="C8" s="10" t="s">
        <v>8</v>
      </c>
      <c r="D8" s="11" t="s">
        <v>9</v>
      </c>
      <c r="E8" s="11" t="s">
        <v>10</v>
      </c>
      <c r="F8" s="11" t="s">
        <v>11</v>
      </c>
      <c r="G8" s="11" t="s">
        <v>12</v>
      </c>
    </row>
    <row r="9" spans="1:11" ht="15" thickBot="1" x14ac:dyDescent="0.35">
      <c r="A9" s="13">
        <v>1</v>
      </c>
      <c r="B9" s="13" t="s">
        <v>18</v>
      </c>
      <c r="C9" s="8" t="s">
        <v>150</v>
      </c>
      <c r="D9" s="6" t="s">
        <v>82</v>
      </c>
      <c r="E9" s="26">
        <v>4.7458333333333337E-4</v>
      </c>
      <c r="F9" s="27"/>
      <c r="G9" s="6"/>
      <c r="I9" t="s">
        <v>256</v>
      </c>
    </row>
    <row r="10" spans="1:11" ht="15" thickBot="1" x14ac:dyDescent="0.35">
      <c r="A10" s="13">
        <v>2</v>
      </c>
      <c r="B10" s="13" t="s">
        <v>16</v>
      </c>
      <c r="C10" s="8" t="s">
        <v>145</v>
      </c>
      <c r="D10" s="6" t="s">
        <v>86</v>
      </c>
      <c r="E10" s="26">
        <v>4.7478009259259256E-4</v>
      </c>
      <c r="F10" s="27">
        <f>(E10-E9)*86400</f>
        <v>1.6999999999994277E-2</v>
      </c>
      <c r="G10" s="6"/>
    </row>
    <row r="11" spans="1:11" ht="15" thickBot="1" x14ac:dyDescent="0.35">
      <c r="A11" s="13">
        <v>3</v>
      </c>
      <c r="B11" s="13" t="s">
        <v>14</v>
      </c>
      <c r="C11" s="8" t="s">
        <v>143</v>
      </c>
      <c r="D11" s="6" t="s">
        <v>89</v>
      </c>
      <c r="E11" s="26">
        <v>4.7954861111111109E-4</v>
      </c>
      <c r="F11" s="27">
        <f>(E11-E10)*86400</f>
        <v>0.41200000000000125</v>
      </c>
      <c r="G11" s="6"/>
    </row>
    <row r="12" spans="1:11" ht="15" thickBot="1" x14ac:dyDescent="0.35">
      <c r="A12" s="13">
        <v>4</v>
      </c>
      <c r="B12" s="13" t="s">
        <v>13</v>
      </c>
      <c r="C12" s="8" t="s">
        <v>454</v>
      </c>
      <c r="D12" s="6" t="s">
        <v>90</v>
      </c>
      <c r="E12" s="26">
        <v>4.9225694444444436E-4</v>
      </c>
      <c r="F12" s="27">
        <f>(E12-E11)*86400</f>
        <v>1.0979999999999943</v>
      </c>
      <c r="G12" s="6"/>
    </row>
    <row r="13" spans="1:11" ht="15" thickBot="1" x14ac:dyDescent="0.35">
      <c r="A13" s="13">
        <v>5</v>
      </c>
      <c r="B13" s="13" t="s">
        <v>15</v>
      </c>
      <c r="C13" s="8" t="s">
        <v>144</v>
      </c>
      <c r="D13" s="6" t="s">
        <v>91</v>
      </c>
      <c r="E13" s="26">
        <v>5.3427083333333332E-4</v>
      </c>
      <c r="F13" s="27">
        <f>(E13-E12)*86400</f>
        <v>3.6300000000000061</v>
      </c>
      <c r="G13" s="6"/>
    </row>
    <row r="14" spans="1:11" ht="15" thickBot="1" x14ac:dyDescent="0.35">
      <c r="A14" s="13">
        <v>6</v>
      </c>
      <c r="B14" s="13" t="s">
        <v>17</v>
      </c>
      <c r="C14" s="8" t="s">
        <v>146</v>
      </c>
      <c r="D14" s="6" t="s">
        <v>86</v>
      </c>
      <c r="E14" s="26"/>
      <c r="F14" s="27">
        <f>(E14-E13)*86400</f>
        <v>-46.161000000000001</v>
      </c>
      <c r="G14" s="6"/>
    </row>
    <row r="16" spans="1:11" x14ac:dyDescent="0.3">
      <c r="A16" s="1"/>
      <c r="B16" s="1" t="s">
        <v>255</v>
      </c>
      <c r="C16" s="2"/>
      <c r="D16" s="2"/>
      <c r="E16" s="2"/>
      <c r="F16" s="2" t="s">
        <v>40</v>
      </c>
      <c r="G16" s="24">
        <f>$G$6</f>
        <v>44759</v>
      </c>
      <c r="H16" s="23"/>
      <c r="I16" s="23"/>
    </row>
    <row r="17" spans="1:11" ht="15.75" customHeight="1" thickBot="1" x14ac:dyDescent="0.55000000000000004">
      <c r="A17" s="3" t="s">
        <v>1</v>
      </c>
      <c r="B17" s="3" t="s">
        <v>27</v>
      </c>
      <c r="C17" s="3" t="s">
        <v>142</v>
      </c>
      <c r="D17" s="4" t="s">
        <v>4</v>
      </c>
      <c r="E17" s="4" t="s">
        <v>5</v>
      </c>
      <c r="F17" s="4"/>
      <c r="G17" s="5">
        <f>IF(H17="x",G7,G7+$I$6)</f>
        <v>0.37847222222222221</v>
      </c>
      <c r="K17" s="22"/>
    </row>
    <row r="18" spans="1:11" ht="15" thickBot="1" x14ac:dyDescent="0.35">
      <c r="A18" s="9" t="s">
        <v>6</v>
      </c>
      <c r="B18" s="9" t="s">
        <v>7</v>
      </c>
      <c r="C18" s="10" t="s">
        <v>8</v>
      </c>
      <c r="D18" s="11" t="s">
        <v>9</v>
      </c>
      <c r="E18" s="11" t="s">
        <v>10</v>
      </c>
      <c r="F18" s="11" t="s">
        <v>11</v>
      </c>
      <c r="G18" s="12" t="s">
        <v>12</v>
      </c>
    </row>
    <row r="19" spans="1:11" ht="15" thickBot="1" x14ac:dyDescent="0.35">
      <c r="A19" s="13">
        <v>1</v>
      </c>
      <c r="B19" s="13" t="s">
        <v>14</v>
      </c>
      <c r="C19" s="8" t="s">
        <v>147</v>
      </c>
      <c r="D19" s="6" t="s">
        <v>89</v>
      </c>
      <c r="E19" s="26">
        <v>4.891898148148148E-4</v>
      </c>
      <c r="F19" s="27"/>
      <c r="G19" s="6"/>
    </row>
    <row r="20" spans="1:11" ht="15" thickBot="1" x14ac:dyDescent="0.35">
      <c r="A20" s="13">
        <v>2</v>
      </c>
      <c r="B20" s="13" t="s">
        <v>17</v>
      </c>
      <c r="C20" s="8" t="s">
        <v>149</v>
      </c>
      <c r="D20" s="6" t="s">
        <v>86</v>
      </c>
      <c r="E20" s="26">
        <v>5.0405092592592591E-4</v>
      </c>
      <c r="F20" s="27">
        <f>(E20-E19)*86400</f>
        <v>1.2839999999999998</v>
      </c>
      <c r="G20" s="6"/>
    </row>
    <row r="21" spans="1:11" ht="15" thickBot="1" x14ac:dyDescent="0.35">
      <c r="A21" s="13">
        <v>3</v>
      </c>
      <c r="B21" s="13" t="s">
        <v>13</v>
      </c>
      <c r="C21" s="8" t="s">
        <v>308</v>
      </c>
      <c r="D21" s="6" t="s">
        <v>89</v>
      </c>
      <c r="E21" s="26">
        <v>5.2627314814814822E-4</v>
      </c>
      <c r="F21" s="27">
        <f>(E21-E20)*86400</f>
        <v>1.920000000000007</v>
      </c>
      <c r="G21" s="6"/>
    </row>
    <row r="22" spans="1:11" ht="15" thickBot="1" x14ac:dyDescent="0.35">
      <c r="A22" s="13">
        <v>4</v>
      </c>
      <c r="B22" s="13" t="s">
        <v>16</v>
      </c>
      <c r="C22" s="8" t="s">
        <v>307</v>
      </c>
      <c r="D22" s="6" t="s">
        <v>90</v>
      </c>
      <c r="E22" s="26">
        <v>5.8284722222222212E-4</v>
      </c>
      <c r="F22" s="27">
        <f>(E22-E21)*86400</f>
        <v>4.8879999999999857</v>
      </c>
      <c r="G22" s="6"/>
    </row>
    <row r="23" spans="1:11" ht="15" thickBot="1" x14ac:dyDescent="0.35">
      <c r="A23" s="13">
        <v>5</v>
      </c>
      <c r="B23" s="13" t="s">
        <v>15</v>
      </c>
      <c r="C23" s="8" t="s">
        <v>148</v>
      </c>
      <c r="D23" s="6" t="s">
        <v>91</v>
      </c>
      <c r="E23" s="26">
        <v>6.7479166666666675E-4</v>
      </c>
      <c r="F23" s="27">
        <f>(E23-E22)*86400</f>
        <v>7.9440000000000159</v>
      </c>
      <c r="G23" s="6"/>
    </row>
    <row r="25" spans="1:11" x14ac:dyDescent="0.3">
      <c r="A25" s="1"/>
      <c r="B25" s="1" t="s">
        <v>0</v>
      </c>
      <c r="C25" s="2"/>
      <c r="D25" s="2"/>
      <c r="E25" s="2"/>
      <c r="F25" s="2" t="s">
        <v>129</v>
      </c>
      <c r="G25" s="24">
        <f>$G$6</f>
        <v>44759</v>
      </c>
      <c r="H25" s="23"/>
      <c r="I25" s="23"/>
    </row>
    <row r="26" spans="1:11" ht="15.75" customHeight="1" thickBot="1" x14ac:dyDescent="0.55000000000000004">
      <c r="A26" s="3" t="s">
        <v>1</v>
      </c>
      <c r="B26" s="3" t="s">
        <v>35</v>
      </c>
      <c r="C26" s="3" t="s">
        <v>3</v>
      </c>
      <c r="D26" s="4" t="s">
        <v>21</v>
      </c>
      <c r="E26" s="4" t="s">
        <v>5</v>
      </c>
      <c r="F26" s="4"/>
      <c r="G26" s="5">
        <f>IF(H26="x",G17,G17+$I$6)</f>
        <v>0.38194444444444442</v>
      </c>
      <c r="K26" s="22"/>
    </row>
    <row r="27" spans="1:11" ht="15" thickBot="1" x14ac:dyDescent="0.35">
      <c r="A27" s="9" t="s">
        <v>6</v>
      </c>
      <c r="B27" s="9" t="s">
        <v>2</v>
      </c>
      <c r="C27" s="10" t="s">
        <v>8</v>
      </c>
      <c r="D27" s="11" t="s">
        <v>9</v>
      </c>
      <c r="E27" s="11" t="s">
        <v>10</v>
      </c>
      <c r="F27" s="11" t="s">
        <v>11</v>
      </c>
      <c r="G27" s="12" t="s">
        <v>12</v>
      </c>
    </row>
    <row r="28" spans="1:11" ht="15" thickBot="1" x14ac:dyDescent="0.35">
      <c r="A28" s="13"/>
      <c r="B28" s="13" t="s">
        <v>18</v>
      </c>
      <c r="C28" s="8" t="s">
        <v>309</v>
      </c>
      <c r="D28" s="6" t="s">
        <v>89</v>
      </c>
      <c r="E28" s="26">
        <v>7.8052083333333326E-4</v>
      </c>
      <c r="F28" s="27"/>
      <c r="G28" s="6"/>
    </row>
    <row r="30" spans="1:11" x14ac:dyDescent="0.3">
      <c r="A30" s="1"/>
      <c r="B30" s="1" t="s">
        <v>0</v>
      </c>
      <c r="C30" s="2"/>
      <c r="D30" s="2"/>
      <c r="E30" s="2"/>
      <c r="F30" s="2" t="s">
        <v>129</v>
      </c>
      <c r="G30" s="24">
        <f>$G$6</f>
        <v>44759</v>
      </c>
      <c r="H30" s="23"/>
      <c r="I30" s="23"/>
    </row>
    <row r="31" spans="1:11" ht="15.75" customHeight="1" thickBot="1" x14ac:dyDescent="0.55000000000000004">
      <c r="A31" s="3" t="s">
        <v>1</v>
      </c>
      <c r="B31" s="3" t="s">
        <v>28</v>
      </c>
      <c r="C31" s="3" t="s">
        <v>23</v>
      </c>
      <c r="D31" s="4" t="s">
        <v>4</v>
      </c>
      <c r="E31" s="4" t="s">
        <v>5</v>
      </c>
      <c r="F31" s="4"/>
      <c r="G31" s="5">
        <f>IF(H31="x",G26,G26+$I$6)</f>
        <v>0.38194444444444442</v>
      </c>
      <c r="H31" s="29" t="s">
        <v>256</v>
      </c>
      <c r="K31" s="22"/>
    </row>
    <row r="32" spans="1:11" ht="15" thickBot="1" x14ac:dyDescent="0.35">
      <c r="A32" s="9" t="s">
        <v>6</v>
      </c>
      <c r="B32" s="9" t="s">
        <v>7</v>
      </c>
      <c r="C32" s="10" t="s">
        <v>8</v>
      </c>
      <c r="D32" s="11" t="s">
        <v>9</v>
      </c>
      <c r="E32" s="11" t="s">
        <v>10</v>
      </c>
      <c r="F32" s="11" t="s">
        <v>11</v>
      </c>
      <c r="G32" s="12" t="s">
        <v>12</v>
      </c>
    </row>
    <row r="33" spans="1:11" ht="15" thickBot="1" x14ac:dyDescent="0.35">
      <c r="A33" s="13">
        <v>1</v>
      </c>
      <c r="B33" s="13" t="s">
        <v>15</v>
      </c>
      <c r="C33" s="8" t="s">
        <v>154</v>
      </c>
      <c r="D33" s="6" t="s">
        <v>155</v>
      </c>
      <c r="E33" s="26">
        <v>5.5718750000000007E-4</v>
      </c>
      <c r="F33" s="27"/>
      <c r="G33" s="6"/>
    </row>
    <row r="34" spans="1:11" ht="15" thickBot="1" x14ac:dyDescent="0.35">
      <c r="A34" s="13">
        <v>2</v>
      </c>
      <c r="B34" s="13" t="s">
        <v>14</v>
      </c>
      <c r="C34" s="8" t="s">
        <v>153</v>
      </c>
      <c r="D34" s="6" t="s">
        <v>91</v>
      </c>
      <c r="E34" s="26">
        <v>6.1144675925925928E-4</v>
      </c>
      <c r="F34" s="27">
        <f>(E34-E33)*86400</f>
        <v>4.6879999999999962</v>
      </c>
      <c r="G34" s="6"/>
    </row>
    <row r="35" spans="1:11" ht="15" thickBot="1" x14ac:dyDescent="0.35">
      <c r="A35" s="13">
        <v>3</v>
      </c>
      <c r="B35" s="13" t="s">
        <v>18</v>
      </c>
      <c r="C35" s="8" t="s">
        <v>426</v>
      </c>
      <c r="D35" s="6" t="s">
        <v>86</v>
      </c>
      <c r="E35" s="26">
        <v>6.4181712962962966E-4</v>
      </c>
      <c r="F35" s="27">
        <f>(E35-E34)*86400</f>
        <v>2.624000000000001</v>
      </c>
      <c r="G35" s="6"/>
    </row>
    <row r="37" spans="1:11" x14ac:dyDescent="0.3">
      <c r="A37" s="1"/>
      <c r="B37" s="1" t="s">
        <v>0</v>
      </c>
      <c r="C37" s="2"/>
      <c r="D37" s="2"/>
      <c r="E37" s="2"/>
      <c r="F37" s="2" t="s">
        <v>129</v>
      </c>
      <c r="G37" s="24">
        <f>$G$6</f>
        <v>44759</v>
      </c>
      <c r="H37" s="23"/>
      <c r="I37" s="23"/>
    </row>
    <row r="38" spans="1:11" ht="15.75" customHeight="1" thickBot="1" x14ac:dyDescent="0.55000000000000004">
      <c r="A38" s="3" t="s">
        <v>1</v>
      </c>
      <c r="B38" s="3" t="s">
        <v>36</v>
      </c>
      <c r="C38" s="3" t="s">
        <v>310</v>
      </c>
      <c r="D38" s="4" t="s">
        <v>4</v>
      </c>
      <c r="E38" s="4" t="s">
        <v>5</v>
      </c>
      <c r="F38" s="4"/>
      <c r="G38" s="5">
        <f>IF(H38="x",G31,G31+$I$6)</f>
        <v>0.38541666666666663</v>
      </c>
      <c r="K38" s="22"/>
    </row>
    <row r="39" spans="1:11" ht="15" thickBot="1" x14ac:dyDescent="0.35">
      <c r="A39" s="9" t="s">
        <v>6</v>
      </c>
      <c r="B39" s="9" t="s">
        <v>7</v>
      </c>
      <c r="C39" s="10" t="s">
        <v>8</v>
      </c>
      <c r="D39" s="11" t="s">
        <v>9</v>
      </c>
      <c r="E39" s="11" t="s">
        <v>10</v>
      </c>
      <c r="F39" s="11" t="s">
        <v>11</v>
      </c>
      <c r="G39" s="12" t="s">
        <v>12</v>
      </c>
    </row>
    <row r="40" spans="1:11" ht="15" thickBot="1" x14ac:dyDescent="0.35">
      <c r="A40" s="13">
        <v>1</v>
      </c>
      <c r="B40" s="13" t="s">
        <v>17</v>
      </c>
      <c r="C40" s="8" t="s">
        <v>159</v>
      </c>
      <c r="D40" s="6" t="s">
        <v>158</v>
      </c>
      <c r="E40" s="26">
        <v>5.0255787037037033E-4</v>
      </c>
      <c r="F40" s="27"/>
      <c r="G40" s="6"/>
    </row>
    <row r="41" spans="1:11" ht="15" thickBot="1" x14ac:dyDescent="0.35">
      <c r="A41" s="13">
        <v>2</v>
      </c>
      <c r="B41" s="13" t="s">
        <v>16</v>
      </c>
      <c r="C41" s="8" t="s">
        <v>157</v>
      </c>
      <c r="D41" s="6" t="s">
        <v>158</v>
      </c>
      <c r="E41" s="26">
        <v>5.0297453703703713E-4</v>
      </c>
      <c r="F41" s="27">
        <f t="shared" ref="F41:F47" si="0">(E41-E40)*86400</f>
        <v>3.6000000000011023E-2</v>
      </c>
      <c r="G41" s="6"/>
    </row>
    <row r="42" spans="1:11" ht="15" thickBot="1" x14ac:dyDescent="0.35">
      <c r="A42" s="13">
        <v>3</v>
      </c>
      <c r="B42" s="13" t="s">
        <v>2</v>
      </c>
      <c r="C42" s="8" t="s">
        <v>311</v>
      </c>
      <c r="D42" s="6" t="s">
        <v>85</v>
      </c>
      <c r="E42" s="26">
        <v>5.5991898148148144E-4</v>
      </c>
      <c r="F42" s="27">
        <f t="shared" si="0"/>
        <v>4.9199999999999893</v>
      </c>
      <c r="G42" s="6"/>
    </row>
    <row r="43" spans="1:11" ht="15" thickBot="1" x14ac:dyDescent="0.35">
      <c r="A43" s="13">
        <v>4</v>
      </c>
      <c r="B43" s="13" t="s">
        <v>19</v>
      </c>
      <c r="C43" s="8" t="s">
        <v>316</v>
      </c>
      <c r="D43" s="6" t="s">
        <v>89</v>
      </c>
      <c r="E43" s="26">
        <v>5.7403935185185184E-4</v>
      </c>
      <c r="F43" s="27">
        <f t="shared" si="0"/>
        <v>1.220000000000002</v>
      </c>
      <c r="G43" s="6"/>
    </row>
    <row r="44" spans="1:11" ht="15" thickBot="1" x14ac:dyDescent="0.35">
      <c r="A44" s="13">
        <v>5</v>
      </c>
      <c r="B44" s="13" t="s">
        <v>14</v>
      </c>
      <c r="C44" s="8" t="s">
        <v>313</v>
      </c>
      <c r="D44" s="6" t="s">
        <v>55</v>
      </c>
      <c r="E44" s="26">
        <v>6.1126157407407407E-4</v>
      </c>
      <c r="F44" s="27">
        <f t="shared" si="0"/>
        <v>3.2160000000000011</v>
      </c>
      <c r="G44" s="6"/>
    </row>
    <row r="45" spans="1:11" ht="15" thickBot="1" x14ac:dyDescent="0.35">
      <c r="A45" s="13">
        <v>6</v>
      </c>
      <c r="B45" s="13" t="s">
        <v>18</v>
      </c>
      <c r="C45" s="8" t="s">
        <v>315</v>
      </c>
      <c r="D45" s="6" t="s">
        <v>84</v>
      </c>
      <c r="E45" s="26">
        <v>7.7487268518518519E-4</v>
      </c>
      <c r="F45" s="27">
        <f t="shared" si="0"/>
        <v>14.136000000000001</v>
      </c>
      <c r="G45" s="6"/>
    </row>
    <row r="46" spans="1:11" ht="15" thickBot="1" x14ac:dyDescent="0.35">
      <c r="A46" s="13">
        <v>7</v>
      </c>
      <c r="B46" s="13" t="s">
        <v>13</v>
      </c>
      <c r="C46" s="8" t="s">
        <v>312</v>
      </c>
      <c r="D46" s="6" t="s">
        <v>89</v>
      </c>
      <c r="E46" s="26">
        <v>8.8991898148148144E-4</v>
      </c>
      <c r="F46" s="27">
        <f t="shared" si="0"/>
        <v>9.9399999999999959</v>
      </c>
      <c r="G46" s="6"/>
    </row>
    <row r="47" spans="1:11" ht="15" thickBot="1" x14ac:dyDescent="0.35">
      <c r="A47" s="13">
        <v>8</v>
      </c>
      <c r="B47" s="13" t="s">
        <v>15</v>
      </c>
      <c r="C47" s="8" t="s">
        <v>314</v>
      </c>
      <c r="D47" s="6" t="s">
        <v>82</v>
      </c>
      <c r="E47" s="26"/>
      <c r="F47" s="27">
        <f t="shared" si="0"/>
        <v>-76.888999999999996</v>
      </c>
      <c r="G47" s="6"/>
    </row>
    <row r="49" spans="1:11" x14ac:dyDescent="0.3">
      <c r="A49" s="1"/>
      <c r="B49" s="1" t="s">
        <v>0</v>
      </c>
      <c r="C49" s="2"/>
      <c r="D49" s="2"/>
      <c r="E49" s="2"/>
      <c r="F49" s="2" t="s">
        <v>129</v>
      </c>
      <c r="G49" s="24">
        <f>$G$6</f>
        <v>44759</v>
      </c>
      <c r="H49" s="23"/>
      <c r="I49" s="23"/>
    </row>
    <row r="50" spans="1:11" ht="15.75" customHeight="1" thickBot="1" x14ac:dyDescent="0.55000000000000004">
      <c r="A50" s="3" t="s">
        <v>1</v>
      </c>
      <c r="B50" s="3" t="s">
        <v>116</v>
      </c>
      <c r="C50" s="3" t="s">
        <v>317</v>
      </c>
      <c r="D50" s="4" t="s">
        <v>4</v>
      </c>
      <c r="E50" s="4" t="s">
        <v>5</v>
      </c>
      <c r="F50" s="4"/>
      <c r="G50" s="5">
        <f>IF(H50="x",G38,G38+$I$6)</f>
        <v>0.38888888888888884</v>
      </c>
      <c r="K50" s="22"/>
    </row>
    <row r="51" spans="1:11" ht="15" thickBot="1" x14ac:dyDescent="0.35">
      <c r="A51" s="9" t="s">
        <v>6</v>
      </c>
      <c r="B51" s="9" t="s">
        <v>7</v>
      </c>
      <c r="C51" s="10" t="s">
        <v>8</v>
      </c>
      <c r="D51" s="11" t="s">
        <v>9</v>
      </c>
      <c r="E51" s="11" t="s">
        <v>10</v>
      </c>
      <c r="F51" s="11" t="s">
        <v>11</v>
      </c>
      <c r="G51" s="12" t="s">
        <v>12</v>
      </c>
    </row>
    <row r="52" spans="1:11" ht="15" thickBot="1" x14ac:dyDescent="0.35">
      <c r="A52" s="13">
        <v>1</v>
      </c>
      <c r="B52" s="13" t="s">
        <v>2</v>
      </c>
      <c r="C52" s="8" t="s">
        <v>318</v>
      </c>
      <c r="D52" s="6" t="s">
        <v>164</v>
      </c>
      <c r="E52" s="26">
        <v>4.9177083333333332E-4</v>
      </c>
      <c r="F52" s="27"/>
      <c r="G52" s="6"/>
    </row>
    <row r="53" spans="1:11" ht="15" thickBot="1" x14ac:dyDescent="0.35">
      <c r="A53" s="13">
        <v>2</v>
      </c>
      <c r="B53" s="13" t="s">
        <v>13</v>
      </c>
      <c r="C53" s="8" t="s">
        <v>319</v>
      </c>
      <c r="D53" s="6" t="s">
        <v>164</v>
      </c>
      <c r="E53" s="26">
        <v>5.2820601851851856E-4</v>
      </c>
      <c r="F53" s="27">
        <f>(E53-E52)*86400</f>
        <v>3.1480000000000055</v>
      </c>
      <c r="G53" s="6"/>
    </row>
    <row r="55" spans="1:11" x14ac:dyDescent="0.3">
      <c r="A55" s="1"/>
      <c r="B55" s="1" t="s">
        <v>0</v>
      </c>
      <c r="C55" s="2"/>
      <c r="D55" s="2"/>
      <c r="E55" s="2"/>
      <c r="F55" s="2" t="s">
        <v>129</v>
      </c>
      <c r="G55" s="24">
        <f>$G$6</f>
        <v>44759</v>
      </c>
      <c r="H55" s="23"/>
      <c r="I55" s="23"/>
    </row>
    <row r="56" spans="1:11" ht="15.75" customHeight="1" thickBot="1" x14ac:dyDescent="0.55000000000000004">
      <c r="A56" s="3" t="s">
        <v>1</v>
      </c>
      <c r="B56" s="3" t="s">
        <v>49</v>
      </c>
      <c r="C56" s="3" t="s">
        <v>320</v>
      </c>
      <c r="D56" s="4" t="s">
        <v>4</v>
      </c>
      <c r="E56" s="4" t="s">
        <v>5</v>
      </c>
      <c r="F56" s="4"/>
      <c r="G56" s="5">
        <f>IF(H56="x",G50,G50+$I$6)</f>
        <v>0.38888888888888884</v>
      </c>
      <c r="H56" t="s">
        <v>256</v>
      </c>
      <c r="K56" s="22"/>
    </row>
    <row r="57" spans="1:11" ht="15" thickBot="1" x14ac:dyDescent="0.35">
      <c r="A57" s="9" t="s">
        <v>6</v>
      </c>
      <c r="B57" s="9" t="s">
        <v>7</v>
      </c>
      <c r="C57" s="10" t="s">
        <v>8</v>
      </c>
      <c r="D57" s="11" t="s">
        <v>9</v>
      </c>
      <c r="E57" s="11" t="s">
        <v>10</v>
      </c>
      <c r="F57" s="11" t="s">
        <v>11</v>
      </c>
      <c r="G57" s="12" t="s">
        <v>12</v>
      </c>
    </row>
    <row r="58" spans="1:11" ht="15" thickBot="1" x14ac:dyDescent="0.35">
      <c r="A58" s="13">
        <v>1</v>
      </c>
      <c r="B58" s="13" t="s">
        <v>16</v>
      </c>
      <c r="C58" s="8" t="s">
        <v>170</v>
      </c>
      <c r="D58" s="6" t="s">
        <v>155</v>
      </c>
      <c r="E58" s="26">
        <v>5.6876157407407407E-4</v>
      </c>
      <c r="F58" s="27"/>
      <c r="G58" s="6"/>
    </row>
    <row r="59" spans="1:11" ht="15" thickBot="1" x14ac:dyDescent="0.35">
      <c r="A59" s="13">
        <v>2</v>
      </c>
      <c r="B59" s="13" t="s">
        <v>15</v>
      </c>
      <c r="C59" s="8" t="s">
        <v>321</v>
      </c>
      <c r="D59" s="6" t="s">
        <v>164</v>
      </c>
      <c r="E59" s="26">
        <v>6.3621527777777776E-4</v>
      </c>
      <c r="F59" s="27">
        <f>(E59-E58)*86400</f>
        <v>5.8279999999999985</v>
      </c>
      <c r="G59" s="6"/>
    </row>
    <row r="60" spans="1:11" ht="15" thickBot="1" x14ac:dyDescent="0.35">
      <c r="A60" s="13">
        <v>3</v>
      </c>
      <c r="B60" s="13" t="s">
        <v>17</v>
      </c>
      <c r="C60" s="8" t="s">
        <v>171</v>
      </c>
      <c r="D60" s="6" t="s">
        <v>155</v>
      </c>
      <c r="E60" s="26">
        <v>6.6616898148148156E-4</v>
      </c>
      <c r="F60" s="27">
        <f>(E60-E59)*86400</f>
        <v>2.5880000000000085</v>
      </c>
      <c r="G60" s="6"/>
    </row>
    <row r="62" spans="1:11" x14ac:dyDescent="0.3">
      <c r="A62" s="1"/>
      <c r="B62" s="1" t="s">
        <v>0</v>
      </c>
      <c r="C62" s="2"/>
      <c r="D62" s="2"/>
      <c r="E62" s="2"/>
      <c r="F62" s="2" t="s">
        <v>129</v>
      </c>
      <c r="G62" s="24">
        <f>$G$6</f>
        <v>44759</v>
      </c>
      <c r="H62" s="23"/>
      <c r="I62" s="23"/>
    </row>
    <row r="63" spans="1:11" s="37" customFormat="1" ht="15.75" customHeight="1" thickBot="1" x14ac:dyDescent="0.35">
      <c r="A63" s="33" t="s">
        <v>1</v>
      </c>
      <c r="B63" s="33" t="s">
        <v>117</v>
      </c>
      <c r="C63" s="33" t="s">
        <v>92</v>
      </c>
      <c r="D63" s="35" t="s">
        <v>4</v>
      </c>
      <c r="E63" s="35" t="s">
        <v>5</v>
      </c>
      <c r="F63" s="35"/>
      <c r="G63" s="36">
        <f>IF(H63="x",G56,G56+$I$6)</f>
        <v>0.39236111111111105</v>
      </c>
      <c r="K63" s="38"/>
    </row>
    <row r="64" spans="1:11" ht="15" thickBot="1" x14ac:dyDescent="0.35">
      <c r="A64" s="9" t="s">
        <v>6</v>
      </c>
      <c r="B64" s="9" t="s">
        <v>7</v>
      </c>
      <c r="C64" s="10" t="s">
        <v>8</v>
      </c>
      <c r="D64" s="11" t="s">
        <v>9</v>
      </c>
      <c r="E64" s="11" t="s">
        <v>10</v>
      </c>
      <c r="F64" s="11" t="s">
        <v>11</v>
      </c>
      <c r="G64" s="12" t="s">
        <v>12</v>
      </c>
    </row>
    <row r="65" spans="1:11" ht="15" thickBot="1" x14ac:dyDescent="0.35">
      <c r="A65" s="13">
        <v>1</v>
      </c>
      <c r="B65" s="13" t="s">
        <v>13</v>
      </c>
      <c r="C65" s="8" t="s">
        <v>323</v>
      </c>
      <c r="D65" s="6" t="s">
        <v>90</v>
      </c>
      <c r="E65" s="26">
        <v>5.1973379629629635E-4</v>
      </c>
      <c r="F65" s="27"/>
      <c r="G65" s="6"/>
    </row>
    <row r="66" spans="1:11" ht="15" thickBot="1" x14ac:dyDescent="0.35">
      <c r="A66" s="13">
        <v>2</v>
      </c>
      <c r="B66" s="13" t="s">
        <v>15</v>
      </c>
      <c r="C66" s="8" t="s">
        <v>174</v>
      </c>
      <c r="D66" s="6" t="s">
        <v>83</v>
      </c>
      <c r="E66" s="26">
        <v>5.810763888888889E-4</v>
      </c>
      <c r="F66" s="27">
        <f>(E66-E65)*86400</f>
        <v>5.2999999999999963</v>
      </c>
      <c r="G66" s="6"/>
    </row>
    <row r="67" spans="1:11" ht="15" thickBot="1" x14ac:dyDescent="0.35">
      <c r="A67" s="13">
        <v>3</v>
      </c>
      <c r="B67" s="13" t="s">
        <v>14</v>
      </c>
      <c r="C67" s="8" t="s">
        <v>175</v>
      </c>
      <c r="D67" s="6" t="s">
        <v>83</v>
      </c>
      <c r="E67" s="26">
        <v>5.8834490740740733E-4</v>
      </c>
      <c r="F67" s="27">
        <f>(E67-E66)*86400</f>
        <v>0.62799999999999245</v>
      </c>
      <c r="G67" s="6"/>
    </row>
    <row r="69" spans="1:11" x14ac:dyDescent="0.3">
      <c r="A69" s="1"/>
      <c r="B69" s="1" t="s">
        <v>0</v>
      </c>
      <c r="C69" s="2"/>
      <c r="D69" s="2"/>
      <c r="E69" s="2"/>
      <c r="F69" s="2" t="s">
        <v>129</v>
      </c>
      <c r="G69" s="24">
        <f>$G$6</f>
        <v>44759</v>
      </c>
      <c r="H69" s="23"/>
      <c r="I69" s="23"/>
    </row>
    <row r="70" spans="1:11" s="37" customFormat="1" ht="15.75" customHeight="1" thickBot="1" x14ac:dyDescent="0.35">
      <c r="A70" s="33" t="s">
        <v>1</v>
      </c>
      <c r="B70" s="33" t="s">
        <v>37</v>
      </c>
      <c r="C70" s="33" t="s">
        <v>322</v>
      </c>
      <c r="D70" s="35" t="s">
        <v>4</v>
      </c>
      <c r="E70" s="35" t="s">
        <v>5</v>
      </c>
      <c r="F70" s="35"/>
      <c r="G70" s="36">
        <f>IF(H70="x",G63,G63+$I$6)</f>
        <v>0.39236111111111105</v>
      </c>
      <c r="H70" s="37" t="s">
        <v>256</v>
      </c>
      <c r="K70" s="38"/>
    </row>
    <row r="71" spans="1:11" ht="15" thickBot="1" x14ac:dyDescent="0.35">
      <c r="A71" s="9" t="s">
        <v>6</v>
      </c>
      <c r="B71" s="9" t="s">
        <v>7</v>
      </c>
      <c r="C71" s="10" t="s">
        <v>8</v>
      </c>
      <c r="D71" s="11" t="s">
        <v>9</v>
      </c>
      <c r="E71" s="11" t="s">
        <v>10</v>
      </c>
      <c r="F71" s="11" t="s">
        <v>11</v>
      </c>
      <c r="G71" s="12" t="s">
        <v>12</v>
      </c>
    </row>
    <row r="72" spans="1:11" ht="15" thickBot="1" x14ac:dyDescent="0.35">
      <c r="A72" s="13">
        <v>1</v>
      </c>
      <c r="B72" s="13" t="s">
        <v>16</v>
      </c>
      <c r="C72" s="8" t="s">
        <v>179</v>
      </c>
      <c r="D72" s="6" t="s">
        <v>164</v>
      </c>
      <c r="E72" s="26">
        <v>4.8718749999999999E-4</v>
      </c>
      <c r="F72" s="27"/>
      <c r="G72" s="6"/>
    </row>
    <row r="73" spans="1:11" ht="15" thickBot="1" x14ac:dyDescent="0.35">
      <c r="A73" s="13">
        <v>2</v>
      </c>
      <c r="B73" s="13" t="s">
        <v>17</v>
      </c>
      <c r="C73" s="8" t="s">
        <v>176</v>
      </c>
      <c r="D73" s="6" t="s">
        <v>158</v>
      </c>
      <c r="E73" s="26">
        <v>5.3718750000000001E-4</v>
      </c>
      <c r="F73" s="27">
        <f>(E73-E72)*86400</f>
        <v>4.3200000000000021</v>
      </c>
      <c r="G73" s="6"/>
    </row>
    <row r="74" spans="1:11" ht="15" thickBot="1" x14ac:dyDescent="0.35">
      <c r="A74" s="13">
        <v>3</v>
      </c>
      <c r="B74" s="13" t="s">
        <v>18</v>
      </c>
      <c r="C74" s="8" t="s">
        <v>177</v>
      </c>
      <c r="D74" s="6" t="s">
        <v>158</v>
      </c>
      <c r="E74" s="26">
        <v>5.5237268518518515E-4</v>
      </c>
      <c r="F74" s="27">
        <f>(E74-E73)*86400</f>
        <v>1.3119999999999958</v>
      </c>
      <c r="G74" s="6"/>
    </row>
    <row r="76" spans="1:11" x14ac:dyDescent="0.3">
      <c r="A76" s="1"/>
      <c r="B76" s="1" t="s">
        <v>0</v>
      </c>
      <c r="C76" s="2"/>
      <c r="D76" s="2"/>
      <c r="E76" s="2"/>
      <c r="F76" s="2" t="s">
        <v>129</v>
      </c>
      <c r="G76" s="24">
        <f>$G$6</f>
        <v>44759</v>
      </c>
      <c r="H76" s="23"/>
      <c r="I76" s="23"/>
    </row>
    <row r="77" spans="1:11" ht="15.75" customHeight="1" thickBot="1" x14ac:dyDescent="0.55000000000000004">
      <c r="A77" s="3" t="s">
        <v>1</v>
      </c>
      <c r="B77" s="3" t="s">
        <v>29</v>
      </c>
      <c r="C77" s="3" t="s">
        <v>181</v>
      </c>
      <c r="D77" s="4" t="s">
        <v>4</v>
      </c>
      <c r="E77" s="4" t="s">
        <v>5</v>
      </c>
      <c r="F77" s="4"/>
      <c r="G77" s="5">
        <f>IF(H77="x",G70,G70+$I$6)</f>
        <v>0.39583333333333326</v>
      </c>
      <c r="K77" s="22"/>
    </row>
    <row r="78" spans="1:11" ht="15" thickBot="1" x14ac:dyDescent="0.35">
      <c r="A78" s="9" t="s">
        <v>6</v>
      </c>
      <c r="B78" s="9" t="s">
        <v>7</v>
      </c>
      <c r="C78" s="10" t="s">
        <v>8</v>
      </c>
      <c r="D78" s="11" t="s">
        <v>9</v>
      </c>
      <c r="E78" s="11" t="s">
        <v>10</v>
      </c>
      <c r="F78" s="11" t="s">
        <v>11</v>
      </c>
      <c r="G78" s="12" t="s">
        <v>12</v>
      </c>
    </row>
    <row r="79" spans="1:11" ht="15" thickBot="1" x14ac:dyDescent="0.35">
      <c r="A79" s="13">
        <v>1</v>
      </c>
      <c r="B79" s="13" t="s">
        <v>15</v>
      </c>
      <c r="C79" s="8" t="s">
        <v>326</v>
      </c>
      <c r="D79" s="6" t="s">
        <v>164</v>
      </c>
      <c r="E79" s="26">
        <v>5.8650462962962964E-4</v>
      </c>
      <c r="F79" s="27"/>
      <c r="G79" s="6"/>
    </row>
    <row r="80" spans="1:11" ht="15" thickBot="1" x14ac:dyDescent="0.35">
      <c r="A80" s="13">
        <v>2</v>
      </c>
      <c r="B80" s="13" t="s">
        <v>14</v>
      </c>
      <c r="C80" s="8" t="s">
        <v>325</v>
      </c>
      <c r="D80" s="6" t="s">
        <v>164</v>
      </c>
      <c r="E80" s="26">
        <v>6.3622685185185191E-4</v>
      </c>
      <c r="F80" s="27">
        <f>(E80-E79)*86400</f>
        <v>4.2960000000000038</v>
      </c>
      <c r="G80" s="6"/>
    </row>
    <row r="81" spans="1:11" ht="15" thickBot="1" x14ac:dyDescent="0.35">
      <c r="A81" s="13">
        <v>3</v>
      </c>
      <c r="B81" s="13" t="s">
        <v>13</v>
      </c>
      <c r="C81" s="8" t="s">
        <v>324</v>
      </c>
      <c r="D81" s="6" t="s">
        <v>90</v>
      </c>
      <c r="E81" s="26">
        <v>6.5219907407407414E-4</v>
      </c>
      <c r="F81" s="27">
        <f>(E81-E80)*86400</f>
        <v>1.380000000000001</v>
      </c>
      <c r="G81" s="6"/>
    </row>
    <row r="83" spans="1:11" x14ac:dyDescent="0.3">
      <c r="A83" s="1"/>
      <c r="B83" s="1" t="s">
        <v>0</v>
      </c>
      <c r="C83" s="2"/>
      <c r="D83" s="2"/>
      <c r="E83" s="2"/>
      <c r="F83" s="2" t="s">
        <v>129</v>
      </c>
      <c r="G83" s="24">
        <f>$G$6</f>
        <v>44759</v>
      </c>
      <c r="H83" s="23"/>
      <c r="I83" s="23"/>
    </row>
    <row r="84" spans="1:11" ht="15.75" customHeight="1" thickBot="1" x14ac:dyDescent="0.55000000000000004">
      <c r="A84" s="3" t="s">
        <v>1</v>
      </c>
      <c r="B84" s="3" t="s">
        <v>56</v>
      </c>
      <c r="C84" s="3" t="s">
        <v>182</v>
      </c>
      <c r="D84" s="4" t="s">
        <v>4</v>
      </c>
      <c r="E84" s="4" t="s">
        <v>5</v>
      </c>
      <c r="F84" s="4"/>
      <c r="G84" s="5">
        <f>IF(H84="x",G77,G77+$I$6)</f>
        <v>0.39583333333333326</v>
      </c>
      <c r="H84" s="29" t="s">
        <v>256</v>
      </c>
      <c r="K84" s="22"/>
    </row>
    <row r="85" spans="1:11" ht="15" thickBot="1" x14ac:dyDescent="0.35">
      <c r="A85" s="9" t="s">
        <v>6</v>
      </c>
      <c r="B85" s="9" t="s">
        <v>7</v>
      </c>
      <c r="C85" s="10" t="s">
        <v>8</v>
      </c>
      <c r="D85" s="11" t="s">
        <v>9</v>
      </c>
      <c r="E85" s="11" t="s">
        <v>10</v>
      </c>
      <c r="F85" s="11" t="s">
        <v>11</v>
      </c>
      <c r="G85" s="12" t="s">
        <v>12</v>
      </c>
    </row>
    <row r="86" spans="1:11" ht="15" thickBot="1" x14ac:dyDescent="0.35">
      <c r="A86" s="13">
        <v>1</v>
      </c>
      <c r="B86" s="13" t="s">
        <v>16</v>
      </c>
      <c r="C86" s="8" t="s">
        <v>327</v>
      </c>
      <c r="D86" s="6" t="s">
        <v>164</v>
      </c>
      <c r="E86" s="26">
        <v>5.7104166666666664E-4</v>
      </c>
      <c r="F86" s="27"/>
      <c r="G86" s="6"/>
    </row>
    <row r="87" spans="1:11" ht="15" thickBot="1" x14ac:dyDescent="0.35">
      <c r="A87" s="13">
        <v>2</v>
      </c>
      <c r="B87" s="13" t="s">
        <v>2</v>
      </c>
      <c r="C87" s="8" t="s">
        <v>435</v>
      </c>
      <c r="D87" s="6" t="s">
        <v>436</v>
      </c>
      <c r="E87" s="26">
        <v>5.8993055555555556E-4</v>
      </c>
      <c r="F87" s="27">
        <f>(E87-E86)*86400</f>
        <v>1.6320000000000032</v>
      </c>
      <c r="G87" s="6"/>
    </row>
    <row r="88" spans="1:11" ht="15" thickBot="1" x14ac:dyDescent="0.35">
      <c r="A88" s="13">
        <v>3</v>
      </c>
      <c r="B88" s="13" t="s">
        <v>17</v>
      </c>
      <c r="C88" s="8" t="s">
        <v>185</v>
      </c>
      <c r="D88" s="6" t="s">
        <v>158</v>
      </c>
      <c r="E88" s="26">
        <v>5.9530092592592588E-4</v>
      </c>
      <c r="F88" s="27">
        <f>(E88-E87)*86400</f>
        <v>0.46399999999999531</v>
      </c>
      <c r="G88" s="6"/>
    </row>
    <row r="89" spans="1:11" ht="15" thickBot="1" x14ac:dyDescent="0.35">
      <c r="A89" s="13">
        <v>4</v>
      </c>
      <c r="B89" s="13" t="s">
        <v>19</v>
      </c>
      <c r="C89" s="8" t="s">
        <v>417</v>
      </c>
      <c r="D89" s="6" t="s">
        <v>436</v>
      </c>
      <c r="E89" s="26">
        <v>6.1807870370370369E-4</v>
      </c>
      <c r="F89" s="27">
        <f>(E89-E88)*86400</f>
        <v>1.9680000000000031</v>
      </c>
      <c r="G89" s="6"/>
    </row>
    <row r="90" spans="1:11" ht="15" thickBot="1" x14ac:dyDescent="0.35">
      <c r="A90" s="13">
        <v>5</v>
      </c>
      <c r="B90" s="13" t="s">
        <v>18</v>
      </c>
      <c r="C90" s="8" t="s">
        <v>328</v>
      </c>
      <c r="D90" s="6" t="s">
        <v>155</v>
      </c>
      <c r="E90" s="26">
        <v>7.5979166666666675E-4</v>
      </c>
      <c r="F90" s="27">
        <f>(E90-E89)*86400</f>
        <v>12.244000000000009</v>
      </c>
      <c r="G90" s="6"/>
    </row>
    <row r="91" spans="1:11" x14ac:dyDescent="0.3">
      <c r="A91" s="63" t="s">
        <v>354</v>
      </c>
      <c r="B91" s="63"/>
      <c r="C91" s="63"/>
      <c r="D91" s="63"/>
      <c r="E91" s="63"/>
      <c r="F91" s="63"/>
      <c r="G91" s="63"/>
    </row>
    <row r="92" spans="1:11" x14ac:dyDescent="0.3">
      <c r="A92" s="1"/>
      <c r="B92" s="1" t="s">
        <v>0</v>
      </c>
      <c r="C92" s="2"/>
      <c r="D92" s="2"/>
      <c r="E92" s="2"/>
      <c r="F92" s="2" t="s">
        <v>129</v>
      </c>
      <c r="G92" s="24">
        <f>$G$6</f>
        <v>44759</v>
      </c>
      <c r="H92" s="23"/>
      <c r="I92" s="23"/>
    </row>
    <row r="93" spans="1:11" ht="15.75" customHeight="1" thickBot="1" x14ac:dyDescent="0.55000000000000004">
      <c r="A93" s="3" t="s">
        <v>1</v>
      </c>
      <c r="B93" s="3" t="s">
        <v>71</v>
      </c>
      <c r="C93" s="33" t="s">
        <v>93</v>
      </c>
      <c r="D93" s="4" t="s">
        <v>4</v>
      </c>
      <c r="E93" s="4" t="s">
        <v>5</v>
      </c>
      <c r="F93" s="4"/>
      <c r="G93" s="5">
        <f>G84+(30/1440)</f>
        <v>0.41666666666666657</v>
      </c>
      <c r="K93" s="22"/>
    </row>
    <row r="94" spans="1:11" ht="15" thickBot="1" x14ac:dyDescent="0.35">
      <c r="A94" s="9" t="s">
        <v>6</v>
      </c>
      <c r="B94" s="9" t="s">
        <v>7</v>
      </c>
      <c r="C94" s="10" t="s">
        <v>8</v>
      </c>
      <c r="D94" s="11" t="s">
        <v>9</v>
      </c>
      <c r="E94" s="11" t="s">
        <v>10</v>
      </c>
      <c r="F94" s="11" t="s">
        <v>11</v>
      </c>
      <c r="G94" s="12" t="s">
        <v>12</v>
      </c>
    </row>
    <row r="95" spans="1:11" ht="15" thickBot="1" x14ac:dyDescent="0.35">
      <c r="A95" s="13">
        <v>1</v>
      </c>
      <c r="B95" s="13" t="s">
        <v>2</v>
      </c>
      <c r="C95" s="8" t="s">
        <v>329</v>
      </c>
      <c r="D95" s="6" t="s">
        <v>164</v>
      </c>
      <c r="E95" s="26">
        <v>5.0061342592592594E-4</v>
      </c>
      <c r="F95" s="27"/>
      <c r="G95" s="6"/>
    </row>
    <row r="96" spans="1:11" ht="15" thickBot="1" x14ac:dyDescent="0.35">
      <c r="A96" s="13">
        <v>2</v>
      </c>
      <c r="B96" s="13" t="s">
        <v>17</v>
      </c>
      <c r="C96" s="8" t="s">
        <v>196</v>
      </c>
      <c r="D96" s="6" t="s">
        <v>155</v>
      </c>
      <c r="E96" s="26">
        <v>5.5237268518518515E-4</v>
      </c>
      <c r="F96" s="27">
        <f t="shared" ref="F96:F102" si="1">(E96-E95)*86400</f>
        <v>4.4719999999999951</v>
      </c>
      <c r="G96" s="6"/>
    </row>
    <row r="97" spans="1:11" ht="15" thickBot="1" x14ac:dyDescent="0.35">
      <c r="A97" s="13">
        <v>3</v>
      </c>
      <c r="B97" s="13" t="s">
        <v>16</v>
      </c>
      <c r="C97" s="8" t="s">
        <v>195</v>
      </c>
      <c r="D97" s="6" t="s">
        <v>155</v>
      </c>
      <c r="E97" s="26">
        <v>5.6255787037037027E-4</v>
      </c>
      <c r="F97" s="27">
        <f t="shared" si="1"/>
        <v>0.87999999999999468</v>
      </c>
      <c r="G97" s="6"/>
    </row>
    <row r="98" spans="1:11" ht="15" thickBot="1" x14ac:dyDescent="0.35">
      <c r="A98" s="13">
        <v>4</v>
      </c>
      <c r="B98" s="13" t="s">
        <v>19</v>
      </c>
      <c r="C98" s="8" t="s">
        <v>198</v>
      </c>
      <c r="D98" s="6" t="s">
        <v>155</v>
      </c>
      <c r="E98" s="26">
        <v>6.2158564814814813E-4</v>
      </c>
      <c r="F98" s="27">
        <f t="shared" si="1"/>
        <v>5.1000000000000068</v>
      </c>
      <c r="G98" s="6"/>
    </row>
    <row r="99" spans="1:11" ht="15" thickBot="1" x14ac:dyDescent="0.35">
      <c r="A99" s="13">
        <v>5</v>
      </c>
      <c r="B99" s="13" t="s">
        <v>13</v>
      </c>
      <c r="C99" s="8" t="s">
        <v>330</v>
      </c>
      <c r="D99" s="6" t="s">
        <v>89</v>
      </c>
      <c r="E99" s="26">
        <v>6.4292824074074068E-4</v>
      </c>
      <c r="F99" s="27">
        <f t="shared" si="1"/>
        <v>1.8439999999999963</v>
      </c>
      <c r="G99" s="6"/>
    </row>
    <row r="100" spans="1:11" ht="15" thickBot="1" x14ac:dyDescent="0.35">
      <c r="A100" s="13">
        <v>6</v>
      </c>
      <c r="B100" s="13" t="s">
        <v>14</v>
      </c>
      <c r="C100" s="8" t="s">
        <v>331</v>
      </c>
      <c r="D100" s="6" t="s">
        <v>89</v>
      </c>
      <c r="E100" s="26">
        <v>7.0464120370370374E-4</v>
      </c>
      <c r="F100" s="27">
        <f t="shared" si="1"/>
        <v>5.3320000000000087</v>
      </c>
      <c r="G100" s="6"/>
    </row>
    <row r="101" spans="1:11" ht="15" thickBot="1" x14ac:dyDescent="0.35">
      <c r="A101" s="13">
        <v>7</v>
      </c>
      <c r="B101" s="13" t="s">
        <v>15</v>
      </c>
      <c r="C101" s="8" t="s">
        <v>194</v>
      </c>
      <c r="D101" s="6" t="s">
        <v>184</v>
      </c>
      <c r="E101" s="26"/>
      <c r="F101" s="27">
        <f t="shared" si="1"/>
        <v>-60.881</v>
      </c>
      <c r="G101" s="6"/>
    </row>
    <row r="102" spans="1:11" ht="15" thickBot="1" x14ac:dyDescent="0.35">
      <c r="A102" s="13">
        <v>8</v>
      </c>
      <c r="B102" s="13" t="s">
        <v>18</v>
      </c>
      <c r="C102" s="8" t="s">
        <v>197</v>
      </c>
      <c r="D102" s="6" t="s">
        <v>155</v>
      </c>
      <c r="E102" s="26"/>
      <c r="F102" s="27">
        <f t="shared" si="1"/>
        <v>0</v>
      </c>
      <c r="G102" s="6"/>
    </row>
    <row r="104" spans="1:11" x14ac:dyDescent="0.3">
      <c r="A104" s="1"/>
      <c r="B104" s="1" t="s">
        <v>0</v>
      </c>
      <c r="C104" s="2"/>
      <c r="D104" s="2"/>
      <c r="E104" s="2"/>
      <c r="F104" s="2" t="s">
        <v>129</v>
      </c>
      <c r="G104" s="24">
        <f>$G$6</f>
        <v>44759</v>
      </c>
      <c r="H104" s="23"/>
      <c r="I104" s="23"/>
    </row>
    <row r="105" spans="1:11" ht="15.75" customHeight="1" thickBot="1" x14ac:dyDescent="0.55000000000000004">
      <c r="A105" s="3" t="s">
        <v>1</v>
      </c>
      <c r="B105" s="3" t="s">
        <v>57</v>
      </c>
      <c r="C105" s="33" t="s">
        <v>190</v>
      </c>
      <c r="D105" s="4" t="s">
        <v>4</v>
      </c>
      <c r="E105" s="4" t="s">
        <v>5</v>
      </c>
      <c r="F105" s="4"/>
      <c r="G105" s="5">
        <f>IF(H105="x",G93,G93+$I$6)</f>
        <v>0.42013888888888878</v>
      </c>
      <c r="K105" s="22"/>
    </row>
    <row r="106" spans="1:11" ht="15" thickBot="1" x14ac:dyDescent="0.35">
      <c r="A106" s="9" t="s">
        <v>6</v>
      </c>
      <c r="B106" s="9" t="s">
        <v>7</v>
      </c>
      <c r="C106" s="10" t="s">
        <v>8</v>
      </c>
      <c r="D106" s="11" t="s">
        <v>9</v>
      </c>
      <c r="E106" s="11" t="s">
        <v>10</v>
      </c>
      <c r="F106" s="11" t="s">
        <v>11</v>
      </c>
      <c r="G106" s="12" t="s">
        <v>12</v>
      </c>
    </row>
    <row r="107" spans="1:11" ht="15" thickBot="1" x14ac:dyDescent="0.35">
      <c r="A107" s="13">
        <v>1</v>
      </c>
      <c r="B107" s="13" t="s">
        <v>18</v>
      </c>
      <c r="C107" s="8" t="s">
        <v>427</v>
      </c>
      <c r="D107" s="6" t="s">
        <v>89</v>
      </c>
      <c r="E107" s="26">
        <v>5.1755787037037037E-4</v>
      </c>
      <c r="F107" s="27"/>
      <c r="G107" s="6"/>
    </row>
    <row r="108" spans="1:11" ht="15" thickBot="1" x14ac:dyDescent="0.35">
      <c r="A108" s="13">
        <v>2</v>
      </c>
      <c r="B108" s="13" t="s">
        <v>19</v>
      </c>
      <c r="C108" s="8" t="s">
        <v>451</v>
      </c>
      <c r="D108" s="6" t="s">
        <v>452</v>
      </c>
      <c r="E108" s="26">
        <v>5.7065972222222218E-4</v>
      </c>
      <c r="F108" s="27">
        <f t="shared" ref="F108:F114" si="2">(E108-E107)*86400</f>
        <v>4.5879999999999965</v>
      </c>
      <c r="G108" s="6"/>
    </row>
    <row r="109" spans="1:11" ht="15" thickBot="1" x14ac:dyDescent="0.35">
      <c r="A109" s="13">
        <v>3</v>
      </c>
      <c r="B109" s="13" t="s">
        <v>13</v>
      </c>
      <c r="C109" s="8" t="s">
        <v>201</v>
      </c>
      <c r="D109" s="6" t="s">
        <v>158</v>
      </c>
      <c r="E109" s="26">
        <v>5.9200231481481484E-4</v>
      </c>
      <c r="F109" s="27">
        <f t="shared" si="2"/>
        <v>1.8440000000000056</v>
      </c>
      <c r="G109" s="6"/>
    </row>
    <row r="110" spans="1:11" ht="15" thickBot="1" x14ac:dyDescent="0.35">
      <c r="A110" s="13">
        <v>4</v>
      </c>
      <c r="B110" s="13" t="s">
        <v>14</v>
      </c>
      <c r="C110" s="8" t="s">
        <v>202</v>
      </c>
      <c r="D110" s="6" t="s">
        <v>203</v>
      </c>
      <c r="E110" s="26">
        <v>5.9954861111111114E-4</v>
      </c>
      <c r="F110" s="27">
        <f t="shared" si="2"/>
        <v>0.6519999999999998</v>
      </c>
      <c r="G110" s="6"/>
    </row>
    <row r="111" spans="1:11" ht="15" thickBot="1" x14ac:dyDescent="0.35">
      <c r="A111" s="13">
        <v>5</v>
      </c>
      <c r="B111" s="13" t="s">
        <v>2</v>
      </c>
      <c r="C111" s="8" t="s">
        <v>332</v>
      </c>
      <c r="D111" s="6" t="s">
        <v>85</v>
      </c>
      <c r="E111" s="26">
        <v>6.0357638888888885E-4</v>
      </c>
      <c r="F111" s="27">
        <f t="shared" si="2"/>
        <v>0.34799999999999415</v>
      </c>
      <c r="G111" s="6"/>
    </row>
    <row r="112" spans="1:11" ht="15" thickBot="1" x14ac:dyDescent="0.35">
      <c r="A112" s="13">
        <v>6</v>
      </c>
      <c r="B112" s="13" t="s">
        <v>17</v>
      </c>
      <c r="C112" s="8" t="s">
        <v>206</v>
      </c>
      <c r="D112" s="6" t="s">
        <v>155</v>
      </c>
      <c r="E112" s="26">
        <v>6.2149305555555558E-4</v>
      </c>
      <c r="F112" s="27">
        <f t="shared" si="2"/>
        <v>1.5480000000000056</v>
      </c>
      <c r="G112" s="6"/>
    </row>
    <row r="113" spans="1:11" ht="15" thickBot="1" x14ac:dyDescent="0.35">
      <c r="A113" s="13">
        <v>7</v>
      </c>
      <c r="B113" s="13" t="s">
        <v>15</v>
      </c>
      <c r="C113" s="8" t="s">
        <v>333</v>
      </c>
      <c r="D113" s="6" t="s">
        <v>89</v>
      </c>
      <c r="E113" s="26">
        <v>7.3533564814814815E-4</v>
      </c>
      <c r="F113" s="27">
        <f t="shared" si="2"/>
        <v>9.8359999999999985</v>
      </c>
      <c r="G113" s="6"/>
    </row>
    <row r="114" spans="1:11" ht="15" thickBot="1" x14ac:dyDescent="0.35">
      <c r="A114" s="13">
        <v>8</v>
      </c>
      <c r="B114" s="13" t="s">
        <v>16</v>
      </c>
      <c r="C114" s="8" t="s">
        <v>334</v>
      </c>
      <c r="D114" s="6" t="s">
        <v>89</v>
      </c>
      <c r="E114" s="26">
        <v>8.0380787037037042E-4</v>
      </c>
      <c r="F114" s="27">
        <f t="shared" si="2"/>
        <v>5.9160000000000039</v>
      </c>
      <c r="G114" s="6"/>
    </row>
    <row r="116" spans="1:11" x14ac:dyDescent="0.3">
      <c r="A116" s="1"/>
      <c r="B116" s="1" t="s">
        <v>0</v>
      </c>
      <c r="C116" s="2"/>
      <c r="D116" s="2"/>
      <c r="E116" s="2"/>
      <c r="F116" s="2" t="s">
        <v>129</v>
      </c>
      <c r="G116" s="24">
        <f>$G$6</f>
        <v>44759</v>
      </c>
      <c r="H116" s="23"/>
      <c r="I116" s="23"/>
    </row>
    <row r="117" spans="1:11" ht="15.75" customHeight="1" thickBot="1" x14ac:dyDescent="0.55000000000000004">
      <c r="A117" s="3" t="s">
        <v>1</v>
      </c>
      <c r="B117" s="3" t="s">
        <v>72</v>
      </c>
      <c r="C117" s="33" t="s">
        <v>336</v>
      </c>
      <c r="D117" s="4" t="s">
        <v>4</v>
      </c>
      <c r="E117" s="4" t="s">
        <v>5</v>
      </c>
      <c r="F117" s="4"/>
      <c r="G117" s="5">
        <f>IF(H117="x",G105,G105+$I$6)</f>
        <v>0.42361111111111099</v>
      </c>
      <c r="K117" s="22"/>
    </row>
    <row r="118" spans="1:11" ht="15" thickBot="1" x14ac:dyDescent="0.35">
      <c r="A118" s="9" t="s">
        <v>6</v>
      </c>
      <c r="B118" s="9" t="s">
        <v>7</v>
      </c>
      <c r="C118" s="10" t="s">
        <v>8</v>
      </c>
      <c r="D118" s="11" t="s">
        <v>9</v>
      </c>
      <c r="E118" s="11" t="s">
        <v>10</v>
      </c>
      <c r="F118" s="11" t="s">
        <v>11</v>
      </c>
      <c r="G118" s="12" t="s">
        <v>12</v>
      </c>
    </row>
    <row r="119" spans="1:11" ht="15" thickBot="1" x14ac:dyDescent="0.35">
      <c r="A119" s="13">
        <v>1</v>
      </c>
      <c r="B119" s="13" t="s">
        <v>13</v>
      </c>
      <c r="C119" s="8" t="s">
        <v>214</v>
      </c>
      <c r="D119" s="6" t="s">
        <v>158</v>
      </c>
      <c r="E119" s="26">
        <v>5.9160879629629635E-4</v>
      </c>
      <c r="F119" s="27"/>
      <c r="G119" s="6"/>
    </row>
    <row r="120" spans="1:11" ht="15" thickBot="1" x14ac:dyDescent="0.35">
      <c r="A120" s="13">
        <v>2</v>
      </c>
      <c r="B120" s="13" t="s">
        <v>15</v>
      </c>
      <c r="C120" s="8" t="s">
        <v>213</v>
      </c>
      <c r="D120" s="6" t="s">
        <v>203</v>
      </c>
      <c r="E120" s="26">
        <v>6.0156249999999999E-4</v>
      </c>
      <c r="F120" s="27">
        <f>(E120-E119)*86400</f>
        <v>0.85999999999999477</v>
      </c>
      <c r="G120" s="6"/>
    </row>
    <row r="121" spans="1:11" ht="15" thickBot="1" x14ac:dyDescent="0.35">
      <c r="A121" s="13">
        <v>3</v>
      </c>
      <c r="B121" s="13" t="s">
        <v>14</v>
      </c>
      <c r="C121" s="8" t="s">
        <v>212</v>
      </c>
      <c r="D121" s="6" t="s">
        <v>158</v>
      </c>
      <c r="E121" s="26">
        <v>6.0878472222222215E-4</v>
      </c>
      <c r="F121" s="27">
        <f>(E121-E120)*86400</f>
        <v>0.62399999999999434</v>
      </c>
      <c r="G121" s="6"/>
    </row>
    <row r="122" spans="1:11" ht="15" thickBot="1" x14ac:dyDescent="0.35">
      <c r="A122" s="13">
        <v>4</v>
      </c>
      <c r="B122" s="13" t="s">
        <v>17</v>
      </c>
      <c r="C122" s="8" t="s">
        <v>339</v>
      </c>
      <c r="D122" s="6" t="s">
        <v>89</v>
      </c>
      <c r="E122" s="26">
        <v>6.4633101851851863E-4</v>
      </c>
      <c r="F122" s="27">
        <f>(E122-E121)*86400</f>
        <v>3.2440000000000158</v>
      </c>
      <c r="G122" s="6"/>
    </row>
    <row r="124" spans="1:11" x14ac:dyDescent="0.3">
      <c r="A124" s="1"/>
      <c r="B124" s="1" t="s">
        <v>0</v>
      </c>
      <c r="C124" s="2"/>
      <c r="D124" s="2"/>
      <c r="E124" s="2"/>
      <c r="F124" s="2" t="s">
        <v>129</v>
      </c>
      <c r="G124" s="24">
        <f>$G$6</f>
        <v>44759</v>
      </c>
      <c r="H124" s="23"/>
      <c r="I124" s="23"/>
    </row>
    <row r="125" spans="1:11" ht="15.75" customHeight="1" thickBot="1" x14ac:dyDescent="0.55000000000000004">
      <c r="A125" s="3" t="s">
        <v>1</v>
      </c>
      <c r="B125" s="3" t="s">
        <v>58</v>
      </c>
      <c r="C125" s="33" t="s">
        <v>337</v>
      </c>
      <c r="D125" s="4" t="s">
        <v>4</v>
      </c>
      <c r="E125" s="4" t="s">
        <v>5</v>
      </c>
      <c r="F125" s="4"/>
      <c r="G125" s="5">
        <f>IF(H125="x",G117,G117+$I$6)</f>
        <v>0.42361111111111099</v>
      </c>
      <c r="H125" s="29" t="s">
        <v>256</v>
      </c>
      <c r="K125" s="22"/>
    </row>
    <row r="126" spans="1:11" ht="15" thickBot="1" x14ac:dyDescent="0.35">
      <c r="A126" s="9" t="s">
        <v>6</v>
      </c>
      <c r="B126" s="9" t="s">
        <v>7</v>
      </c>
      <c r="C126" s="10" t="s">
        <v>8</v>
      </c>
      <c r="D126" s="11" t="s">
        <v>9</v>
      </c>
      <c r="E126" s="11" t="s">
        <v>10</v>
      </c>
      <c r="F126" s="11" t="s">
        <v>11</v>
      </c>
      <c r="G126" s="12" t="s">
        <v>12</v>
      </c>
    </row>
    <row r="127" spans="1:11" ht="15" thickBot="1" x14ac:dyDescent="0.35">
      <c r="A127" s="13">
        <v>1</v>
      </c>
      <c r="B127" s="13" t="s">
        <v>19</v>
      </c>
      <c r="C127" s="8" t="s">
        <v>341</v>
      </c>
      <c r="D127" s="6" t="s">
        <v>155</v>
      </c>
      <c r="E127" s="26">
        <v>6.3943287037037039E-4</v>
      </c>
      <c r="F127" s="27"/>
      <c r="G127" s="6"/>
    </row>
    <row r="128" spans="1:11" ht="15" thickBot="1" x14ac:dyDescent="0.35">
      <c r="A128" s="13">
        <v>2</v>
      </c>
      <c r="B128" s="13" t="s">
        <v>16</v>
      </c>
      <c r="C128" s="8" t="s">
        <v>338</v>
      </c>
      <c r="D128" s="6" t="s">
        <v>203</v>
      </c>
      <c r="E128" s="26">
        <v>6.9512731481481476E-4</v>
      </c>
      <c r="F128" s="27">
        <f>(E128-E127)*86400</f>
        <v>4.8119999999999932</v>
      </c>
      <c r="G128" s="6"/>
    </row>
    <row r="129" spans="1:11" ht="15" thickBot="1" x14ac:dyDescent="0.35">
      <c r="A129" s="13">
        <v>3</v>
      </c>
      <c r="B129" s="13" t="s">
        <v>18</v>
      </c>
      <c r="C129" s="8" t="s">
        <v>340</v>
      </c>
      <c r="D129" s="6" t="s">
        <v>89</v>
      </c>
      <c r="E129" s="26">
        <v>8.2211805555555554E-4</v>
      </c>
      <c r="F129" s="27">
        <f>(E129-E128)*86400</f>
        <v>10.972000000000003</v>
      </c>
      <c r="G129" s="6"/>
    </row>
    <row r="131" spans="1:11" x14ac:dyDescent="0.3">
      <c r="A131" s="1"/>
      <c r="B131" s="1" t="s">
        <v>0</v>
      </c>
      <c r="C131" s="2"/>
      <c r="D131" s="2"/>
      <c r="E131" s="2"/>
      <c r="F131" s="2" t="s">
        <v>129</v>
      </c>
      <c r="G131" s="24">
        <f>$G$6</f>
        <v>44759</v>
      </c>
      <c r="H131" s="23"/>
      <c r="I131" s="23"/>
    </row>
    <row r="132" spans="1:11" ht="15.75" customHeight="1" thickBot="1" x14ac:dyDescent="0.55000000000000004">
      <c r="A132" s="3" t="s">
        <v>1</v>
      </c>
      <c r="B132" s="3" t="s">
        <v>118</v>
      </c>
      <c r="C132" s="33" t="s">
        <v>219</v>
      </c>
      <c r="D132" s="4" t="s">
        <v>4</v>
      </c>
      <c r="E132" s="4" t="s">
        <v>5</v>
      </c>
      <c r="F132" s="4"/>
      <c r="G132" s="5">
        <f>IF(H132="x",G125,G125+$I$6)</f>
        <v>0.4270833333333332</v>
      </c>
      <c r="K132" s="22"/>
    </row>
    <row r="133" spans="1:11" ht="15" thickBot="1" x14ac:dyDescent="0.35">
      <c r="A133" s="9" t="s">
        <v>6</v>
      </c>
      <c r="B133" s="9" t="s">
        <v>7</v>
      </c>
      <c r="C133" s="10" t="s">
        <v>8</v>
      </c>
      <c r="D133" s="11" t="s">
        <v>9</v>
      </c>
      <c r="E133" s="11" t="s">
        <v>10</v>
      </c>
      <c r="F133" s="11" t="s">
        <v>11</v>
      </c>
      <c r="G133" s="12" t="s">
        <v>12</v>
      </c>
    </row>
    <row r="134" spans="1:11" ht="15" thickBot="1" x14ac:dyDescent="0.35">
      <c r="A134" s="13">
        <v>1</v>
      </c>
      <c r="B134" s="13" t="s">
        <v>13</v>
      </c>
      <c r="C134" s="8" t="s">
        <v>222</v>
      </c>
      <c r="D134" s="6" t="s">
        <v>158</v>
      </c>
      <c r="E134" s="26">
        <v>6.0057870370370376E-4</v>
      </c>
      <c r="F134" s="27"/>
      <c r="G134" s="6"/>
    </row>
    <row r="135" spans="1:11" ht="15" thickBot="1" x14ac:dyDescent="0.35">
      <c r="A135" s="13">
        <v>2</v>
      </c>
      <c r="B135" s="13" t="s">
        <v>2</v>
      </c>
      <c r="C135" s="8" t="s">
        <v>221</v>
      </c>
      <c r="D135" s="6" t="s">
        <v>158</v>
      </c>
      <c r="E135" s="26">
        <v>6.1076388888888888E-4</v>
      </c>
      <c r="F135" s="27">
        <f t="shared" ref="F135:F140" si="3">(E135-E134)*86400</f>
        <v>0.87999999999999468</v>
      </c>
      <c r="G135" s="6"/>
    </row>
    <row r="136" spans="1:11" ht="15" thickBot="1" x14ac:dyDescent="0.35">
      <c r="A136" s="13">
        <v>3</v>
      </c>
      <c r="B136" s="13" t="s">
        <v>14</v>
      </c>
      <c r="C136" s="8" t="s">
        <v>343</v>
      </c>
      <c r="D136" s="6" t="s">
        <v>224</v>
      </c>
      <c r="E136" s="26">
        <v>6.2979166666666663E-4</v>
      </c>
      <c r="F136" s="27">
        <f t="shared" si="3"/>
        <v>1.6439999999999975</v>
      </c>
      <c r="G136" s="6"/>
    </row>
    <row r="137" spans="1:11" ht="15" thickBot="1" x14ac:dyDescent="0.35">
      <c r="A137" s="13">
        <v>4</v>
      </c>
      <c r="B137" s="13" t="s">
        <v>15</v>
      </c>
      <c r="C137" s="8" t="s">
        <v>344</v>
      </c>
      <c r="D137" s="6" t="s">
        <v>164</v>
      </c>
      <c r="E137" s="26">
        <v>6.9293981481481474E-4</v>
      </c>
      <c r="F137" s="27">
        <f t="shared" si="3"/>
        <v>5.4559999999999969</v>
      </c>
      <c r="G137" s="6"/>
    </row>
    <row r="138" spans="1:11" ht="15" thickBot="1" x14ac:dyDescent="0.35">
      <c r="A138" s="13">
        <v>5</v>
      </c>
      <c r="B138" s="13" t="s">
        <v>18</v>
      </c>
      <c r="C138" s="8" t="s">
        <v>227</v>
      </c>
      <c r="D138" s="6" t="s">
        <v>155</v>
      </c>
      <c r="E138" s="26">
        <v>7.0451388888888896E-4</v>
      </c>
      <c r="F138" s="27">
        <f t="shared" si="3"/>
        <v>1.0000000000000127</v>
      </c>
      <c r="G138" s="6"/>
    </row>
    <row r="139" spans="1:11" ht="15" thickBot="1" x14ac:dyDescent="0.35">
      <c r="A139" s="13">
        <v>6</v>
      </c>
      <c r="B139" s="13" t="s">
        <v>16</v>
      </c>
      <c r="C139" s="8" t="s">
        <v>225</v>
      </c>
      <c r="D139" s="6" t="s">
        <v>164</v>
      </c>
      <c r="E139" s="26">
        <v>7.6581018518518524E-4</v>
      </c>
      <c r="F139" s="27">
        <f t="shared" si="3"/>
        <v>5.2959999999999976</v>
      </c>
      <c r="G139" s="6"/>
    </row>
    <row r="140" spans="1:11" ht="15" thickBot="1" x14ac:dyDescent="0.35">
      <c r="A140" s="13">
        <v>7</v>
      </c>
      <c r="B140" s="13" t="s">
        <v>17</v>
      </c>
      <c r="C140" s="8" t="s">
        <v>345</v>
      </c>
      <c r="D140" s="6" t="s">
        <v>89</v>
      </c>
      <c r="E140" s="26">
        <v>9.2317129629629617E-4</v>
      </c>
      <c r="F140" s="27">
        <f t="shared" si="3"/>
        <v>13.595999999999986</v>
      </c>
      <c r="G140" s="6"/>
    </row>
    <row r="142" spans="1:11" x14ac:dyDescent="0.3">
      <c r="A142" s="1"/>
      <c r="B142" s="1" t="s">
        <v>0</v>
      </c>
      <c r="C142" s="2"/>
      <c r="D142" s="2"/>
      <c r="E142" s="2"/>
      <c r="F142" s="2" t="s">
        <v>129</v>
      </c>
      <c r="G142" s="24">
        <f>$G$6</f>
        <v>44759</v>
      </c>
      <c r="H142" s="23"/>
      <c r="I142" s="23"/>
    </row>
    <row r="143" spans="1:11" ht="15.75" customHeight="1" thickBot="1" x14ac:dyDescent="0.55000000000000004">
      <c r="A143" s="3" t="s">
        <v>1</v>
      </c>
      <c r="B143" s="3" t="s">
        <v>59</v>
      </c>
      <c r="C143" s="33" t="s">
        <v>220</v>
      </c>
      <c r="D143" s="4" t="s">
        <v>4</v>
      </c>
      <c r="E143" s="4" t="s">
        <v>5</v>
      </c>
      <c r="F143" s="4"/>
      <c r="G143" s="5">
        <f>IF(H143="x",G132,G132+$I$6)</f>
        <v>0.43055555555555541</v>
      </c>
      <c r="K143" s="22"/>
    </row>
    <row r="144" spans="1:11" ht="15" thickBot="1" x14ac:dyDescent="0.35">
      <c r="A144" s="9" t="s">
        <v>6</v>
      </c>
      <c r="B144" s="9" t="s">
        <v>7</v>
      </c>
      <c r="C144" s="10" t="s">
        <v>8</v>
      </c>
      <c r="D144" s="11" t="s">
        <v>9</v>
      </c>
      <c r="E144" s="11" t="s">
        <v>10</v>
      </c>
      <c r="F144" s="11" t="s">
        <v>11</v>
      </c>
      <c r="G144" s="12" t="s">
        <v>12</v>
      </c>
    </row>
    <row r="145" spans="1:11" ht="15" thickBot="1" x14ac:dyDescent="0.35">
      <c r="A145" s="13">
        <v>1</v>
      </c>
      <c r="B145" s="13" t="s">
        <v>13</v>
      </c>
      <c r="C145" s="8" t="s">
        <v>231</v>
      </c>
      <c r="D145" s="6" t="s">
        <v>224</v>
      </c>
      <c r="E145" s="26">
        <v>6.0730324074074072E-4</v>
      </c>
      <c r="F145" s="27"/>
      <c r="G145" s="6"/>
    </row>
    <row r="146" spans="1:11" ht="15" thickBot="1" x14ac:dyDescent="0.35">
      <c r="A146" s="13">
        <v>2</v>
      </c>
      <c r="B146" s="13" t="s">
        <v>16</v>
      </c>
      <c r="C146" s="44" t="s">
        <v>458</v>
      </c>
      <c r="D146" s="46" t="s">
        <v>446</v>
      </c>
      <c r="E146" s="47">
        <v>6.4859953703703705E-4</v>
      </c>
      <c r="F146" s="27">
        <f>(E146-E145)*86400</f>
        <v>3.5680000000000027</v>
      </c>
      <c r="G146" s="6"/>
    </row>
    <row r="147" spans="1:11" ht="15" thickBot="1" x14ac:dyDescent="0.35">
      <c r="A147" s="13">
        <v>3</v>
      </c>
      <c r="B147" s="13" t="s">
        <v>14</v>
      </c>
      <c r="C147" s="8" t="s">
        <v>346</v>
      </c>
      <c r="D147" s="6" t="s">
        <v>203</v>
      </c>
      <c r="E147" s="26">
        <v>6.6248842592592585E-4</v>
      </c>
      <c r="F147" s="27">
        <f>(E147-E146)*86400</f>
        <v>1.1999999999999926</v>
      </c>
      <c r="G147" s="6"/>
    </row>
    <row r="148" spans="1:11" ht="15" thickBot="1" x14ac:dyDescent="0.35">
      <c r="A148" s="13">
        <v>4</v>
      </c>
      <c r="B148" s="13" t="s">
        <v>15</v>
      </c>
      <c r="C148" s="8" t="s">
        <v>233</v>
      </c>
      <c r="D148" s="6" t="s">
        <v>203</v>
      </c>
      <c r="E148" s="26">
        <v>7.0211805555555555E-4</v>
      </c>
      <c r="F148" s="27">
        <f>(E148-E147)*86400</f>
        <v>3.4240000000000057</v>
      </c>
      <c r="G148" s="6"/>
    </row>
    <row r="150" spans="1:11" x14ac:dyDescent="0.3">
      <c r="A150" s="1"/>
      <c r="B150" s="1" t="s">
        <v>0</v>
      </c>
      <c r="C150" s="2"/>
      <c r="D150" s="2"/>
      <c r="E150" s="2"/>
      <c r="F150" s="2" t="s">
        <v>129</v>
      </c>
      <c r="G150" s="24">
        <f>$G$6</f>
        <v>44759</v>
      </c>
      <c r="H150" s="23"/>
      <c r="I150" s="23"/>
    </row>
    <row r="151" spans="1:11" ht="15.75" customHeight="1" thickBot="1" x14ac:dyDescent="0.55000000000000004">
      <c r="A151" s="3" t="s">
        <v>1</v>
      </c>
      <c r="B151" s="3" t="s">
        <v>73</v>
      </c>
      <c r="C151" s="33" t="s">
        <v>347</v>
      </c>
      <c r="D151" s="4" t="s">
        <v>4</v>
      </c>
      <c r="E151" s="4" t="s">
        <v>5</v>
      </c>
      <c r="F151" s="4"/>
      <c r="G151" s="5">
        <f>IF(H151="x",G143,G143+$I$6)</f>
        <v>0.43402777777777762</v>
      </c>
      <c r="K151" s="22"/>
    </row>
    <row r="152" spans="1:11" ht="15" thickBot="1" x14ac:dyDescent="0.35">
      <c r="A152" s="9" t="s">
        <v>6</v>
      </c>
      <c r="B152" s="9" t="s">
        <v>7</v>
      </c>
      <c r="C152" s="10" t="s">
        <v>8</v>
      </c>
      <c r="D152" s="11" t="s">
        <v>9</v>
      </c>
      <c r="E152" s="11" t="s">
        <v>10</v>
      </c>
      <c r="F152" s="11" t="s">
        <v>11</v>
      </c>
      <c r="G152" s="12" t="s">
        <v>12</v>
      </c>
    </row>
    <row r="153" spans="1:11" ht="15" thickBot="1" x14ac:dyDescent="0.35">
      <c r="A153" s="13">
        <v>1</v>
      </c>
      <c r="B153" s="13" t="s">
        <v>2</v>
      </c>
      <c r="C153" s="8" t="s">
        <v>237</v>
      </c>
      <c r="D153" s="6" t="s">
        <v>203</v>
      </c>
      <c r="E153" s="26">
        <v>6.2605324074074071E-4</v>
      </c>
      <c r="F153" s="27"/>
      <c r="G153" s="6"/>
    </row>
    <row r="154" spans="1:11" ht="15" thickBot="1" x14ac:dyDescent="0.35">
      <c r="A154" s="13">
        <v>2</v>
      </c>
      <c r="B154" s="13" t="s">
        <v>13</v>
      </c>
      <c r="C154" s="8" t="s">
        <v>238</v>
      </c>
      <c r="D154" s="6" t="s">
        <v>203</v>
      </c>
      <c r="E154" s="26">
        <v>6.521643518518518E-4</v>
      </c>
      <c r="F154" s="27">
        <f>(E154-E153)*86400</f>
        <v>2.2559999999999976</v>
      </c>
      <c r="G154" s="6"/>
    </row>
    <row r="156" spans="1:11" x14ac:dyDescent="0.3">
      <c r="A156" s="1"/>
      <c r="B156" s="1" t="s">
        <v>0</v>
      </c>
      <c r="C156" s="2" t="s">
        <v>41</v>
      </c>
      <c r="D156" s="2"/>
      <c r="E156" s="2"/>
      <c r="F156" s="2" t="s">
        <v>129</v>
      </c>
      <c r="G156" s="24">
        <f>$G$6</f>
        <v>44759</v>
      </c>
      <c r="H156" s="23"/>
      <c r="I156" s="23"/>
    </row>
    <row r="157" spans="1:11" ht="15.75" customHeight="1" thickBot="1" x14ac:dyDescent="0.55000000000000004">
      <c r="A157" s="3" t="s">
        <v>1</v>
      </c>
      <c r="B157" s="3" t="s">
        <v>60</v>
      </c>
      <c r="C157" s="33" t="s">
        <v>348</v>
      </c>
      <c r="D157" s="4" t="s">
        <v>4</v>
      </c>
      <c r="E157" s="4" t="s">
        <v>5</v>
      </c>
      <c r="F157" s="4"/>
      <c r="G157" s="5">
        <f>IF(H157="x",G151,G151+$I$6)</f>
        <v>0.43402777777777762</v>
      </c>
      <c r="H157" s="29" t="s">
        <v>256</v>
      </c>
      <c r="K157" s="22"/>
    </row>
    <row r="158" spans="1:11" ht="15" thickBot="1" x14ac:dyDescent="0.35">
      <c r="A158" s="9" t="s">
        <v>6</v>
      </c>
      <c r="B158" s="9" t="s">
        <v>7</v>
      </c>
      <c r="C158" s="10" t="s">
        <v>8</v>
      </c>
      <c r="D158" s="11" t="s">
        <v>9</v>
      </c>
      <c r="E158" s="11" t="s">
        <v>10</v>
      </c>
      <c r="F158" s="11" t="s">
        <v>11</v>
      </c>
      <c r="G158" s="12" t="s">
        <v>12</v>
      </c>
    </row>
    <row r="159" spans="1:11" ht="15" thickBot="1" x14ac:dyDescent="0.35">
      <c r="A159" s="13">
        <v>1</v>
      </c>
      <c r="B159" s="13" t="s">
        <v>14</v>
      </c>
      <c r="C159" s="8" t="s">
        <v>239</v>
      </c>
      <c r="D159" s="6" t="s">
        <v>203</v>
      </c>
      <c r="E159" s="26">
        <v>6.6350694444444443E-4</v>
      </c>
      <c r="F159" s="27"/>
      <c r="G159" s="6"/>
    </row>
    <row r="160" spans="1:11" ht="15" thickBot="1" x14ac:dyDescent="0.35">
      <c r="A160" s="13">
        <v>2</v>
      </c>
      <c r="B160" s="13" t="s">
        <v>15</v>
      </c>
      <c r="C160" s="8" t="s">
        <v>240</v>
      </c>
      <c r="D160" s="6" t="s">
        <v>203</v>
      </c>
      <c r="E160" s="26">
        <v>6.7693287037037038E-4</v>
      </c>
      <c r="F160" s="27">
        <f>(E160-E159)*86400</f>
        <v>1.1600000000000024</v>
      </c>
      <c r="G160" s="6"/>
    </row>
    <row r="161" spans="1:11" ht="15" thickBot="1" x14ac:dyDescent="0.35">
      <c r="A161" s="13">
        <v>3</v>
      </c>
      <c r="B161" s="13" t="s">
        <v>16</v>
      </c>
      <c r="C161" s="8" t="s">
        <v>241</v>
      </c>
      <c r="D161" s="6" t="s">
        <v>203</v>
      </c>
      <c r="E161" s="26">
        <v>7.6160879629629625E-4</v>
      </c>
      <c r="F161" s="27">
        <f>(E161-E160)*86400</f>
        <v>7.3159999999999954</v>
      </c>
      <c r="G161" s="6"/>
    </row>
    <row r="162" spans="1:11" ht="15" thickBot="1" x14ac:dyDescent="0.35">
      <c r="A162" s="13">
        <v>4</v>
      </c>
      <c r="B162" s="13" t="s">
        <v>17</v>
      </c>
      <c r="C162" s="8" t="s">
        <v>349</v>
      </c>
      <c r="D162" s="6" t="s">
        <v>155</v>
      </c>
      <c r="E162" s="26">
        <v>7.8346064814814815E-4</v>
      </c>
      <c r="F162" s="27">
        <f>(E162-E161)*86400</f>
        <v>1.8880000000000035</v>
      </c>
      <c r="G162" s="6"/>
    </row>
    <row r="164" spans="1:11" x14ac:dyDescent="0.3">
      <c r="A164" s="1"/>
      <c r="B164" s="1" t="s">
        <v>0</v>
      </c>
      <c r="C164" s="2" t="s">
        <v>41</v>
      </c>
      <c r="D164" s="2"/>
      <c r="E164" s="2"/>
      <c r="F164" s="2" t="s">
        <v>129</v>
      </c>
      <c r="G164" s="24">
        <f>$G$6</f>
        <v>44759</v>
      </c>
      <c r="H164" s="23"/>
      <c r="I164" s="23"/>
    </row>
    <row r="165" spans="1:11" ht="15.75" customHeight="1" thickBot="1" x14ac:dyDescent="0.55000000000000004">
      <c r="A165" s="3" t="s">
        <v>1</v>
      </c>
      <c r="B165" s="3" t="s">
        <v>119</v>
      </c>
      <c r="C165" s="33" t="s">
        <v>350</v>
      </c>
      <c r="D165" s="4" t="s">
        <v>4</v>
      </c>
      <c r="E165" s="4" t="s">
        <v>5</v>
      </c>
      <c r="F165" s="4"/>
      <c r="G165" s="5">
        <f>IF(H165="x",G157,G157+$I$6)</f>
        <v>0.43749999999999983</v>
      </c>
      <c r="K165" s="22"/>
    </row>
    <row r="166" spans="1:11" ht="15" thickBot="1" x14ac:dyDescent="0.35">
      <c r="A166" s="9" t="s">
        <v>6</v>
      </c>
      <c r="B166" s="9" t="s">
        <v>7</v>
      </c>
      <c r="C166" s="10" t="s">
        <v>8</v>
      </c>
      <c r="D166" s="11" t="s">
        <v>9</v>
      </c>
      <c r="E166" s="11" t="s">
        <v>10</v>
      </c>
      <c r="F166" s="11" t="s">
        <v>11</v>
      </c>
      <c r="G166" s="12" t="s">
        <v>12</v>
      </c>
    </row>
    <row r="167" spans="1:11" ht="15" thickBot="1" x14ac:dyDescent="0.35">
      <c r="A167" s="13">
        <v>1</v>
      </c>
      <c r="B167" s="13" t="s">
        <v>15</v>
      </c>
      <c r="C167" s="8" t="s">
        <v>247</v>
      </c>
      <c r="D167" s="6" t="s">
        <v>203</v>
      </c>
      <c r="E167" s="26">
        <v>7.330324074074075E-4</v>
      </c>
      <c r="F167" s="27"/>
      <c r="G167" s="6"/>
    </row>
    <row r="168" spans="1:11" ht="15" thickBot="1" x14ac:dyDescent="0.35">
      <c r="A168" s="13">
        <v>2</v>
      </c>
      <c r="B168" s="13" t="s">
        <v>2</v>
      </c>
      <c r="C168" s="8" t="s">
        <v>244</v>
      </c>
      <c r="D168" s="6" t="s">
        <v>164</v>
      </c>
      <c r="E168" s="26">
        <v>7.5451388888888888E-4</v>
      </c>
      <c r="F168" s="27">
        <f>(E168-E167)*86400</f>
        <v>1.8559999999999905</v>
      </c>
      <c r="G168" s="6"/>
    </row>
    <row r="169" spans="1:11" ht="15" thickBot="1" x14ac:dyDescent="0.35">
      <c r="A169" s="13">
        <v>3</v>
      </c>
      <c r="B169" s="13" t="s">
        <v>14</v>
      </c>
      <c r="C169" s="8" t="s">
        <v>352</v>
      </c>
      <c r="D169" s="6" t="s">
        <v>89</v>
      </c>
      <c r="E169" s="26">
        <v>8.3520833333333331E-4</v>
      </c>
      <c r="F169" s="27">
        <f>(E169-E168)*86400</f>
        <v>6.9719999999999986</v>
      </c>
      <c r="G169" s="6"/>
    </row>
    <row r="170" spans="1:11" ht="15" thickBot="1" x14ac:dyDescent="0.35">
      <c r="A170" s="13">
        <v>4</v>
      </c>
      <c r="B170" s="13" t="s">
        <v>13</v>
      </c>
      <c r="C170" s="8" t="s">
        <v>351</v>
      </c>
      <c r="D170" s="6" t="s">
        <v>89</v>
      </c>
      <c r="E170" s="26">
        <v>8.6409722222222226E-4</v>
      </c>
      <c r="F170" s="27">
        <f>(E170-E169)*86400</f>
        <v>2.4960000000000053</v>
      </c>
      <c r="G170" s="6"/>
    </row>
    <row r="171" spans="1:11" ht="15" thickBot="1" x14ac:dyDescent="0.35">
      <c r="A171" s="13">
        <v>5</v>
      </c>
      <c r="B171" s="13" t="s">
        <v>17</v>
      </c>
      <c r="C171" s="8" t="s">
        <v>248</v>
      </c>
      <c r="D171" s="6" t="s">
        <v>203</v>
      </c>
      <c r="E171" s="26">
        <v>9.5395833333333324E-4</v>
      </c>
      <c r="F171" s="27">
        <f>(E171-E170)*86400</f>
        <v>7.7639999999999887</v>
      </c>
      <c r="G171" s="6"/>
    </row>
    <row r="172" spans="1:11" ht="15" thickBot="1" x14ac:dyDescent="0.35">
      <c r="A172" s="13">
        <v>6</v>
      </c>
      <c r="B172" s="13" t="s">
        <v>16</v>
      </c>
      <c r="C172" s="8" t="s">
        <v>353</v>
      </c>
      <c r="D172" s="6" t="s">
        <v>83</v>
      </c>
      <c r="E172" s="26"/>
      <c r="F172" s="27">
        <f>(E172-E171)*86400</f>
        <v>-82.421999999999997</v>
      </c>
      <c r="G172" s="6"/>
    </row>
    <row r="174" spans="1:11" x14ac:dyDescent="0.3">
      <c r="A174" s="1"/>
      <c r="B174" s="1" t="s">
        <v>0</v>
      </c>
      <c r="C174" s="2"/>
      <c r="D174" s="2"/>
      <c r="E174" s="2"/>
      <c r="F174" s="2" t="s">
        <v>129</v>
      </c>
      <c r="G174" s="24">
        <f>$G$6</f>
        <v>44759</v>
      </c>
      <c r="H174" s="23"/>
      <c r="I174" s="23"/>
    </row>
    <row r="175" spans="1:11" ht="15.75" customHeight="1" thickBot="1" x14ac:dyDescent="0.55000000000000004">
      <c r="A175" s="3" t="s">
        <v>1</v>
      </c>
      <c r="B175" s="3" t="s">
        <v>120</v>
      </c>
      <c r="C175" s="3" t="s">
        <v>249</v>
      </c>
      <c r="D175" s="4" t="s">
        <v>4</v>
      </c>
      <c r="E175" s="4" t="s">
        <v>5</v>
      </c>
      <c r="F175" s="4"/>
      <c r="G175" s="5">
        <f>IF(H175="x",G165,G165+$I$6)</f>
        <v>0.43749999999999983</v>
      </c>
      <c r="H175" s="29" t="s">
        <v>256</v>
      </c>
      <c r="K175" s="22"/>
    </row>
    <row r="176" spans="1:11" ht="15" thickBot="1" x14ac:dyDescent="0.35">
      <c r="A176" s="9" t="s">
        <v>6</v>
      </c>
      <c r="B176" s="9" t="s">
        <v>7</v>
      </c>
      <c r="C176" s="10" t="s">
        <v>8</v>
      </c>
      <c r="D176" s="11" t="s">
        <v>9</v>
      </c>
      <c r="E176" s="11" t="s">
        <v>10</v>
      </c>
      <c r="F176" s="11" t="s">
        <v>11</v>
      </c>
      <c r="G176" s="12" t="s">
        <v>12</v>
      </c>
    </row>
    <row r="177" spans="1:11" ht="15" thickBot="1" x14ac:dyDescent="0.35">
      <c r="A177" s="13">
        <v>1</v>
      </c>
      <c r="B177" s="13" t="s">
        <v>18</v>
      </c>
      <c r="C177" s="8" t="s">
        <v>252</v>
      </c>
      <c r="D177" s="6" t="s">
        <v>203</v>
      </c>
      <c r="E177" s="26">
        <v>9.2442129629629634E-4</v>
      </c>
      <c r="F177" s="27"/>
      <c r="G177" s="6"/>
    </row>
    <row r="178" spans="1:11" ht="15" thickBot="1" x14ac:dyDescent="0.35">
      <c r="A178" s="13">
        <v>2</v>
      </c>
      <c r="B178" s="13" t="s">
        <v>19</v>
      </c>
      <c r="C178" s="8" t="s">
        <v>254</v>
      </c>
      <c r="D178" s="6" t="s">
        <v>203</v>
      </c>
      <c r="E178" s="26">
        <v>1.0573842592592592E-3</v>
      </c>
      <c r="F178" s="27">
        <f>(E178-E177)*86400</f>
        <v>11.487999999999992</v>
      </c>
      <c r="G178" s="6"/>
    </row>
    <row r="180" spans="1:11" x14ac:dyDescent="0.3">
      <c r="A180" s="1"/>
      <c r="B180" s="1" t="s">
        <v>0</v>
      </c>
      <c r="C180" s="2"/>
      <c r="D180" s="2"/>
      <c r="E180" s="2"/>
      <c r="F180" s="2" t="s">
        <v>129</v>
      </c>
      <c r="G180" s="24">
        <f>$G$6</f>
        <v>44759</v>
      </c>
      <c r="H180" s="23"/>
      <c r="I180" s="23"/>
    </row>
    <row r="181" spans="1:11" ht="15.75" customHeight="1" thickBot="1" x14ac:dyDescent="0.55000000000000004">
      <c r="A181" s="3" t="s">
        <v>1</v>
      </c>
      <c r="B181" s="3" t="s">
        <v>74</v>
      </c>
      <c r="C181" s="3" t="s">
        <v>257</v>
      </c>
      <c r="D181" s="4" t="s">
        <v>4</v>
      </c>
      <c r="E181" s="4" t="s">
        <v>5</v>
      </c>
      <c r="F181" s="4"/>
      <c r="G181" s="5">
        <f>IF(H181="x",G175,G175+$I$6)</f>
        <v>0.44097222222222204</v>
      </c>
      <c r="K181" s="22"/>
    </row>
    <row r="182" spans="1:11" ht="15" thickBot="1" x14ac:dyDescent="0.35">
      <c r="A182" s="9" t="s">
        <v>6</v>
      </c>
      <c r="B182" s="9" t="s">
        <v>7</v>
      </c>
      <c r="C182" s="10" t="s">
        <v>8</v>
      </c>
      <c r="D182" s="11" t="s">
        <v>9</v>
      </c>
      <c r="E182" s="11" t="s">
        <v>10</v>
      </c>
      <c r="F182" s="11" t="s">
        <v>11</v>
      </c>
      <c r="G182" s="12" t="s">
        <v>12</v>
      </c>
    </row>
    <row r="183" spans="1:11" ht="15" thickBot="1" x14ac:dyDescent="0.35">
      <c r="A183" s="13">
        <v>1</v>
      </c>
      <c r="B183" s="13" t="s">
        <v>18</v>
      </c>
      <c r="C183" s="8" t="s">
        <v>147</v>
      </c>
      <c r="D183" s="6" t="s">
        <v>89</v>
      </c>
      <c r="E183" s="26">
        <v>4.3924768518518526E-4</v>
      </c>
      <c r="F183" s="27"/>
      <c r="G183" s="6"/>
    </row>
    <row r="184" spans="1:11" ht="15" thickBot="1" x14ac:dyDescent="0.35">
      <c r="A184" s="13">
        <v>2</v>
      </c>
      <c r="B184" s="13" t="s">
        <v>17</v>
      </c>
      <c r="C184" s="8" t="s">
        <v>150</v>
      </c>
      <c r="D184" s="6" t="s">
        <v>82</v>
      </c>
      <c r="E184" s="26">
        <v>4.5438657407407407E-4</v>
      </c>
      <c r="F184" s="27">
        <f t="shared" ref="F184:F190" si="4">(E184-E183)*86400</f>
        <v>1.3079999999999929</v>
      </c>
      <c r="G184" s="6"/>
    </row>
    <row r="185" spans="1:11" ht="15" thickBot="1" x14ac:dyDescent="0.35">
      <c r="A185" s="13">
        <v>3</v>
      </c>
      <c r="B185" s="13" t="s">
        <v>15</v>
      </c>
      <c r="C185" s="8" t="s">
        <v>143</v>
      </c>
      <c r="D185" s="6" t="s">
        <v>89</v>
      </c>
      <c r="E185" s="26">
        <v>4.669791666666667E-4</v>
      </c>
      <c r="F185" s="27">
        <f t="shared" si="4"/>
        <v>1.0880000000000036</v>
      </c>
      <c r="G185" s="6"/>
    </row>
    <row r="186" spans="1:11" ht="15" thickBot="1" x14ac:dyDescent="0.35">
      <c r="A186" s="13">
        <v>4</v>
      </c>
      <c r="B186" s="13" t="s">
        <v>16</v>
      </c>
      <c r="C186" s="8" t="s">
        <v>145</v>
      </c>
      <c r="D186" s="6" t="s">
        <v>86</v>
      </c>
      <c r="E186" s="26">
        <v>4.7327546296296294E-4</v>
      </c>
      <c r="F186" s="27">
        <f t="shared" si="4"/>
        <v>0.54399999999999482</v>
      </c>
      <c r="G186" s="6"/>
    </row>
    <row r="187" spans="1:11" ht="15" thickBot="1" x14ac:dyDescent="0.35">
      <c r="A187" s="13">
        <v>5</v>
      </c>
      <c r="B187" s="13" t="s">
        <v>14</v>
      </c>
      <c r="C187" s="8" t="s">
        <v>454</v>
      </c>
      <c r="D187" s="6" t="s">
        <v>90</v>
      </c>
      <c r="E187" s="26">
        <v>4.8982638888888882E-4</v>
      </c>
      <c r="F187" s="27">
        <f t="shared" si="4"/>
        <v>1.4299999999999959</v>
      </c>
      <c r="G187" s="6"/>
    </row>
    <row r="188" spans="1:11" ht="15" thickBot="1" x14ac:dyDescent="0.35">
      <c r="A188" s="13">
        <v>6</v>
      </c>
      <c r="B188" s="13" t="s">
        <v>19</v>
      </c>
      <c r="C188" s="8" t="s">
        <v>459</v>
      </c>
      <c r="D188" s="6" t="s">
        <v>86</v>
      </c>
      <c r="E188" s="26">
        <v>4.939236111111111E-4</v>
      </c>
      <c r="F188" s="27">
        <f t="shared" si="4"/>
        <v>0.35400000000000537</v>
      </c>
      <c r="G188" s="6"/>
    </row>
    <row r="189" spans="1:11" ht="15" thickBot="1" x14ac:dyDescent="0.35">
      <c r="A189" s="13">
        <v>7</v>
      </c>
      <c r="B189" s="13" t="s">
        <v>13</v>
      </c>
      <c r="C189" s="8" t="s">
        <v>308</v>
      </c>
      <c r="D189" s="6" t="s">
        <v>89</v>
      </c>
      <c r="E189" s="26">
        <v>5.0549768518518511E-4</v>
      </c>
      <c r="F189" s="27">
        <f t="shared" si="4"/>
        <v>0.999999999999994</v>
      </c>
      <c r="G189" s="6"/>
    </row>
    <row r="190" spans="1:11" ht="15" thickBot="1" x14ac:dyDescent="0.35">
      <c r="A190" s="13">
        <v>8</v>
      </c>
      <c r="B190" s="13" t="s">
        <v>2</v>
      </c>
      <c r="C190" s="8" t="s">
        <v>460</v>
      </c>
      <c r="D190" s="6" t="s">
        <v>90</v>
      </c>
      <c r="E190" s="26">
        <v>5.6040509259259249E-4</v>
      </c>
      <c r="F190" s="27">
        <f t="shared" si="4"/>
        <v>4.7439999999999971</v>
      </c>
      <c r="G190" s="6"/>
    </row>
    <row r="191" spans="1:11" x14ac:dyDescent="0.3">
      <c r="A191" s="63" t="s">
        <v>355</v>
      </c>
      <c r="B191" s="63"/>
      <c r="C191" s="63"/>
      <c r="D191" s="63"/>
      <c r="E191" s="63"/>
      <c r="F191" s="63"/>
      <c r="G191" s="63"/>
    </row>
    <row r="192" spans="1:11" x14ac:dyDescent="0.3">
      <c r="A192" s="1"/>
      <c r="B192" s="1" t="s">
        <v>0</v>
      </c>
      <c r="C192" s="2"/>
      <c r="D192" s="2"/>
      <c r="E192" s="2"/>
      <c r="F192" s="2" t="s">
        <v>129</v>
      </c>
      <c r="G192" s="24">
        <f>$G$6</f>
        <v>44759</v>
      </c>
      <c r="H192" s="23"/>
      <c r="I192" s="23"/>
    </row>
    <row r="193" spans="1:11" ht="15.75" customHeight="1" thickBot="1" x14ac:dyDescent="0.55000000000000004">
      <c r="A193" s="3" t="s">
        <v>1</v>
      </c>
      <c r="B193" s="3" t="s">
        <v>61</v>
      </c>
      <c r="C193" s="3" t="s">
        <v>3</v>
      </c>
      <c r="D193" s="4" t="s">
        <v>20</v>
      </c>
      <c r="E193" s="4" t="s">
        <v>5</v>
      </c>
      <c r="F193" s="4"/>
      <c r="G193" s="5">
        <f>G181+(30/1440)</f>
        <v>0.46180555555555536</v>
      </c>
      <c r="K193" s="22"/>
    </row>
    <row r="194" spans="1:11" ht="15" thickBot="1" x14ac:dyDescent="0.35">
      <c r="A194" s="9" t="s">
        <v>6</v>
      </c>
      <c r="B194" s="9" t="s">
        <v>7</v>
      </c>
      <c r="C194" s="10" t="s">
        <v>8</v>
      </c>
      <c r="D194" s="11" t="s">
        <v>9</v>
      </c>
      <c r="E194" s="11" t="s">
        <v>10</v>
      </c>
      <c r="F194" s="11" t="s">
        <v>11</v>
      </c>
      <c r="G194" s="12" t="s">
        <v>12</v>
      </c>
    </row>
    <row r="195" spans="1:11" ht="15" thickBot="1" x14ac:dyDescent="0.35">
      <c r="A195" s="13">
        <v>1</v>
      </c>
      <c r="B195" s="13" t="s">
        <v>13</v>
      </c>
      <c r="C195" s="8" t="s">
        <v>356</v>
      </c>
      <c r="D195" s="6" t="s">
        <v>89</v>
      </c>
      <c r="E195" s="26">
        <v>4.2687499999999995E-4</v>
      </c>
      <c r="F195" s="27"/>
      <c r="G195" s="6"/>
    </row>
    <row r="196" spans="1:11" ht="15" thickBot="1" x14ac:dyDescent="0.35">
      <c r="A196" s="13">
        <v>2</v>
      </c>
      <c r="B196" s="13" t="s">
        <v>16</v>
      </c>
      <c r="C196" s="8" t="s">
        <v>259</v>
      </c>
      <c r="D196" s="6" t="s">
        <v>86</v>
      </c>
      <c r="E196" s="26">
        <v>4.3363425925925931E-4</v>
      </c>
      <c r="F196" s="27">
        <f>(E196-E195)*86400</f>
        <v>0.58400000000000862</v>
      </c>
      <c r="G196" s="6"/>
    </row>
    <row r="197" spans="1:11" ht="15" thickBot="1" x14ac:dyDescent="0.35">
      <c r="A197" s="13">
        <v>3</v>
      </c>
      <c r="B197" s="13" t="s">
        <v>14</v>
      </c>
      <c r="C197" s="8" t="s">
        <v>428</v>
      </c>
      <c r="D197" s="6" t="s">
        <v>89</v>
      </c>
      <c r="E197" s="26">
        <v>4.5807870370370376E-4</v>
      </c>
      <c r="F197" s="27">
        <f>(E197-E196)*86400</f>
        <v>2.1120000000000005</v>
      </c>
      <c r="G197" s="6"/>
    </row>
    <row r="198" spans="1:11" ht="15" thickBot="1" x14ac:dyDescent="0.35">
      <c r="A198" s="48">
        <v>4</v>
      </c>
      <c r="B198" s="48" t="s">
        <v>17</v>
      </c>
      <c r="C198" s="49" t="s">
        <v>455</v>
      </c>
      <c r="D198" s="50" t="s">
        <v>90</v>
      </c>
      <c r="E198" s="51">
        <v>4.9201388888888895E-4</v>
      </c>
      <c r="F198" s="52">
        <f>(E198-E197)*86400</f>
        <v>2.9319999999999999</v>
      </c>
      <c r="G198" s="50"/>
    </row>
    <row r="199" spans="1:11" ht="15" thickBot="1" x14ac:dyDescent="0.35">
      <c r="A199" s="13">
        <v>5</v>
      </c>
      <c r="B199" s="13" t="s">
        <v>2</v>
      </c>
      <c r="C199" s="8" t="s">
        <v>260</v>
      </c>
      <c r="D199" s="6" t="s">
        <v>85</v>
      </c>
      <c r="E199" s="26">
        <v>5.3465277777777777E-4</v>
      </c>
      <c r="F199" s="27">
        <f>(E199-E198)*86400</f>
        <v>3.6839999999999944</v>
      </c>
      <c r="G199" s="6"/>
    </row>
    <row r="200" spans="1:11" s="53" customFormat="1" ht="15" thickBot="1" x14ac:dyDescent="0.35">
      <c r="A200" s="13">
        <v>6</v>
      </c>
      <c r="B200" s="13" t="s">
        <v>15</v>
      </c>
      <c r="C200" s="8" t="s">
        <v>357</v>
      </c>
      <c r="D200" s="6" t="s">
        <v>90</v>
      </c>
      <c r="E200" s="26">
        <v>5.3775462962962967E-4</v>
      </c>
      <c r="F200" s="27">
        <f>(E200-E199)*86400</f>
        <v>0.26800000000000401</v>
      </c>
      <c r="G200" s="6"/>
      <c r="I200" s="53" t="s">
        <v>256</v>
      </c>
    </row>
    <row r="202" spans="1:11" x14ac:dyDescent="0.3">
      <c r="A202" s="1"/>
      <c r="B202" s="1" t="s">
        <v>0</v>
      </c>
      <c r="C202" s="2"/>
      <c r="D202" s="2"/>
      <c r="E202" s="2"/>
      <c r="F202" s="2" t="s">
        <v>129</v>
      </c>
      <c r="G202" s="24">
        <f>$G$6</f>
        <v>44759</v>
      </c>
      <c r="H202" s="23"/>
      <c r="I202" s="23"/>
    </row>
    <row r="203" spans="1:11" ht="15.75" customHeight="1" thickBot="1" x14ac:dyDescent="0.55000000000000004">
      <c r="A203" s="3" t="s">
        <v>1</v>
      </c>
      <c r="B203" s="3" t="s">
        <v>121</v>
      </c>
      <c r="C203" s="3" t="s">
        <v>23</v>
      </c>
      <c r="D203" s="4" t="s">
        <v>20</v>
      </c>
      <c r="E203" s="4" t="s">
        <v>5</v>
      </c>
      <c r="F203" s="4"/>
      <c r="G203" s="5">
        <f>IF(H203="x",G193,G193+$I$6)</f>
        <v>0.46527777777777757</v>
      </c>
      <c r="K203" s="22"/>
    </row>
    <row r="204" spans="1:11" ht="15" thickBot="1" x14ac:dyDescent="0.35">
      <c r="A204" s="9" t="s">
        <v>6</v>
      </c>
      <c r="B204" s="9" t="s">
        <v>7</v>
      </c>
      <c r="C204" s="10" t="s">
        <v>8</v>
      </c>
      <c r="D204" s="11" t="s">
        <v>9</v>
      </c>
      <c r="E204" s="11" t="s">
        <v>10</v>
      </c>
      <c r="F204" s="11" t="s">
        <v>11</v>
      </c>
      <c r="G204" s="12" t="s">
        <v>12</v>
      </c>
    </row>
    <row r="205" spans="1:11" ht="15" thickBot="1" x14ac:dyDescent="0.35">
      <c r="A205" s="13">
        <v>1</v>
      </c>
      <c r="B205" s="13" t="s">
        <v>19</v>
      </c>
      <c r="C205" s="8" t="s">
        <v>263</v>
      </c>
      <c r="D205" s="6" t="s">
        <v>155</v>
      </c>
      <c r="E205" s="26">
        <v>5.2739583333333328E-4</v>
      </c>
      <c r="F205" s="27"/>
      <c r="G205" s="6"/>
    </row>
    <row r="206" spans="1:11" ht="15" thickBot="1" x14ac:dyDescent="0.35">
      <c r="A206" s="13">
        <v>2</v>
      </c>
      <c r="B206" s="13" t="s">
        <v>18</v>
      </c>
      <c r="C206" s="8" t="s">
        <v>430</v>
      </c>
      <c r="D206" s="6" t="s">
        <v>429</v>
      </c>
      <c r="E206" s="26">
        <v>5.7096064814814824E-4</v>
      </c>
      <c r="F206" s="27">
        <f>(E206-E205)*86400</f>
        <v>3.7640000000000127</v>
      </c>
      <c r="G206" s="6"/>
      <c r="I206" t="s">
        <v>256</v>
      </c>
    </row>
    <row r="207" spans="1:11" ht="15" thickBot="1" x14ac:dyDescent="0.35">
      <c r="A207" s="13">
        <v>3</v>
      </c>
      <c r="B207" s="13" t="s">
        <v>17</v>
      </c>
      <c r="C207" s="8" t="s">
        <v>453</v>
      </c>
      <c r="D207" s="6" t="s">
        <v>87</v>
      </c>
      <c r="E207" s="26">
        <v>7.0855324074074082E-4</v>
      </c>
      <c r="F207" s="27">
        <f>(E207-E206)*86400</f>
        <v>11.888</v>
      </c>
      <c r="G207" s="6"/>
    </row>
    <row r="209" spans="1:11" x14ac:dyDescent="0.3">
      <c r="A209" s="1"/>
      <c r="B209" s="1" t="s">
        <v>0</v>
      </c>
      <c r="C209" s="2"/>
      <c r="D209" s="2"/>
      <c r="E209" s="2"/>
      <c r="F209" s="2" t="s">
        <v>129</v>
      </c>
      <c r="G209" s="24">
        <f>$G$6</f>
        <v>44759</v>
      </c>
      <c r="H209" s="23"/>
      <c r="I209" s="23"/>
    </row>
    <row r="210" spans="1:11" ht="15.75" customHeight="1" thickBot="1" x14ac:dyDescent="0.55000000000000004">
      <c r="A210" s="3" t="s">
        <v>1</v>
      </c>
      <c r="B210" s="3" t="s">
        <v>122</v>
      </c>
      <c r="C210" s="3" t="s">
        <v>310</v>
      </c>
      <c r="D210" s="4" t="s">
        <v>20</v>
      </c>
      <c r="E210" s="4" t="s">
        <v>5</v>
      </c>
      <c r="F210" s="4"/>
      <c r="G210" s="5">
        <f>IF(H210="x",G203,G203+$I$6)</f>
        <v>0.46527777777777757</v>
      </c>
      <c r="H210" s="29" t="s">
        <v>256</v>
      </c>
      <c r="K210" s="22"/>
    </row>
    <row r="211" spans="1:11" ht="15" thickBot="1" x14ac:dyDescent="0.35">
      <c r="A211" s="9" t="s">
        <v>6</v>
      </c>
      <c r="B211" s="9" t="s">
        <v>7</v>
      </c>
      <c r="C211" s="10" t="s">
        <v>8</v>
      </c>
      <c r="D211" s="11" t="s">
        <v>9</v>
      </c>
      <c r="E211" s="11" t="s">
        <v>10</v>
      </c>
      <c r="F211" s="11" t="s">
        <v>11</v>
      </c>
      <c r="G211" s="12" t="s">
        <v>12</v>
      </c>
    </row>
    <row r="212" spans="1:11" ht="15" thickBot="1" x14ac:dyDescent="0.35">
      <c r="A212" s="13">
        <v>1</v>
      </c>
      <c r="B212" s="13" t="s">
        <v>14</v>
      </c>
      <c r="C212" s="8" t="s">
        <v>264</v>
      </c>
      <c r="D212" s="6" t="s">
        <v>158</v>
      </c>
      <c r="E212" s="26">
        <v>4.8452546296296292E-4</v>
      </c>
      <c r="F212" s="27"/>
      <c r="G212" s="6"/>
    </row>
    <row r="213" spans="1:11" ht="15" thickBot="1" x14ac:dyDescent="0.35">
      <c r="A213" s="13">
        <v>2</v>
      </c>
      <c r="B213" s="13" t="s">
        <v>15</v>
      </c>
      <c r="C213" s="8" t="s">
        <v>265</v>
      </c>
      <c r="D213" s="6" t="s">
        <v>84</v>
      </c>
      <c r="E213" s="26">
        <v>8.7230324074074076E-4</v>
      </c>
      <c r="F213" s="27">
        <f>(E213-E212)*86400</f>
        <v>33.504000000000005</v>
      </c>
      <c r="G213" s="6"/>
    </row>
    <row r="214" spans="1:11" ht="15" thickBot="1" x14ac:dyDescent="0.35">
      <c r="A214" s="13">
        <v>3</v>
      </c>
      <c r="B214" s="45" t="s">
        <v>2</v>
      </c>
      <c r="C214" s="44" t="s">
        <v>431</v>
      </c>
      <c r="D214" s="46" t="s">
        <v>85</v>
      </c>
      <c r="E214" s="26"/>
      <c r="F214" s="27">
        <f>(E214-E213)*86400</f>
        <v>-75.367000000000004</v>
      </c>
      <c r="G214" s="6"/>
    </row>
    <row r="215" spans="1:11" ht="15" thickBot="1" x14ac:dyDescent="0.35">
      <c r="A215" s="13">
        <v>4</v>
      </c>
      <c r="B215" s="13" t="s">
        <v>13</v>
      </c>
      <c r="C215" s="8" t="s">
        <v>358</v>
      </c>
      <c r="D215" s="6" t="s">
        <v>359</v>
      </c>
      <c r="E215" s="26"/>
      <c r="F215" s="27">
        <f>(E215-E214)*86400</f>
        <v>0</v>
      </c>
      <c r="G215" s="6"/>
    </row>
    <row r="217" spans="1:11" x14ac:dyDescent="0.3">
      <c r="A217" s="1"/>
      <c r="B217" s="1" t="s">
        <v>0</v>
      </c>
      <c r="C217" s="2"/>
      <c r="D217" s="2"/>
      <c r="E217" s="2"/>
      <c r="F217" s="2" t="s">
        <v>129</v>
      </c>
      <c r="G217" s="24">
        <f>$G$6</f>
        <v>44759</v>
      </c>
      <c r="H217" s="23"/>
      <c r="I217" s="23"/>
    </row>
    <row r="218" spans="1:11" ht="15.75" customHeight="1" thickBot="1" x14ac:dyDescent="0.55000000000000004">
      <c r="A218" s="3" t="s">
        <v>1</v>
      </c>
      <c r="B218" s="3" t="s">
        <v>75</v>
      </c>
      <c r="C218" s="3" t="s">
        <v>317</v>
      </c>
      <c r="D218" s="4" t="s">
        <v>20</v>
      </c>
      <c r="E218" s="4" t="s">
        <v>5</v>
      </c>
      <c r="F218" s="4"/>
      <c r="G218" s="5">
        <f>IF(H218="x",G210,G210+$I$6)</f>
        <v>0.46874999999999978</v>
      </c>
      <c r="K218" s="22"/>
    </row>
    <row r="219" spans="1:11" ht="15" thickBot="1" x14ac:dyDescent="0.35">
      <c r="A219" s="9" t="s">
        <v>6</v>
      </c>
      <c r="B219" s="9" t="s">
        <v>7</v>
      </c>
      <c r="C219" s="10" t="s">
        <v>8</v>
      </c>
      <c r="D219" s="11" t="s">
        <v>9</v>
      </c>
      <c r="E219" s="11" t="s">
        <v>10</v>
      </c>
      <c r="F219" s="11" t="s">
        <v>11</v>
      </c>
      <c r="G219" s="12" t="s">
        <v>12</v>
      </c>
    </row>
    <row r="220" spans="1:11" ht="15" thickBot="1" x14ac:dyDescent="0.35">
      <c r="A220" s="13"/>
      <c r="B220" s="45" t="s">
        <v>16</v>
      </c>
      <c r="C220" s="44" t="s">
        <v>306</v>
      </c>
      <c r="D220" s="46" t="s">
        <v>164</v>
      </c>
      <c r="E220" s="47">
        <v>3.5620370370370368E-4</v>
      </c>
      <c r="F220" s="27"/>
      <c r="G220" s="6" t="s">
        <v>461</v>
      </c>
    </row>
    <row r="222" spans="1:11" x14ac:dyDescent="0.3">
      <c r="A222" s="1"/>
      <c r="B222" s="1" t="s">
        <v>0</v>
      </c>
      <c r="C222" s="2"/>
      <c r="D222" s="2"/>
      <c r="E222" s="2"/>
      <c r="F222" s="2" t="s">
        <v>129</v>
      </c>
      <c r="G222" s="24">
        <f>$G$6</f>
        <v>44759</v>
      </c>
      <c r="H222" s="23"/>
      <c r="I222" s="23"/>
    </row>
    <row r="223" spans="1:11" ht="15.75" customHeight="1" thickBot="1" x14ac:dyDescent="0.55000000000000004">
      <c r="A223" s="3" t="s">
        <v>1</v>
      </c>
      <c r="B223" s="3" t="s">
        <v>62</v>
      </c>
      <c r="C223" s="3" t="s">
        <v>360</v>
      </c>
      <c r="D223" s="4" t="s">
        <v>20</v>
      </c>
      <c r="E223" s="4" t="s">
        <v>5</v>
      </c>
      <c r="F223" s="4"/>
      <c r="G223" s="5">
        <f>IF(H223="x",G218,G218+$I$6)</f>
        <v>0.46874999999999978</v>
      </c>
      <c r="H223" t="s">
        <v>256</v>
      </c>
      <c r="K223" s="22"/>
    </row>
    <row r="224" spans="1:11" ht="15" thickBot="1" x14ac:dyDescent="0.35">
      <c r="A224" s="9" t="s">
        <v>6</v>
      </c>
      <c r="B224" s="9" t="s">
        <v>7</v>
      </c>
      <c r="C224" s="10" t="s">
        <v>8</v>
      </c>
      <c r="D224" s="11" t="s">
        <v>9</v>
      </c>
      <c r="E224" s="11" t="s">
        <v>10</v>
      </c>
      <c r="F224" s="11" t="s">
        <v>11</v>
      </c>
      <c r="G224" s="12" t="s">
        <v>12</v>
      </c>
    </row>
    <row r="225" spans="1:11" ht="15" thickBot="1" x14ac:dyDescent="0.35">
      <c r="A225" s="13">
        <v>1</v>
      </c>
      <c r="B225" s="45" t="s">
        <v>2</v>
      </c>
      <c r="C225" s="44" t="s">
        <v>361</v>
      </c>
      <c r="D225" s="46" t="s">
        <v>164</v>
      </c>
      <c r="E225" s="47">
        <v>4.1652777777777776E-4</v>
      </c>
      <c r="F225" s="27"/>
      <c r="G225" s="6" t="s">
        <v>461</v>
      </c>
    </row>
    <row r="226" spans="1:11" ht="15" thickBot="1" x14ac:dyDescent="0.35">
      <c r="A226" s="13">
        <v>2</v>
      </c>
      <c r="B226" s="45" t="s">
        <v>13</v>
      </c>
      <c r="C226" s="44" t="s">
        <v>362</v>
      </c>
      <c r="D226" s="46" t="s">
        <v>155</v>
      </c>
      <c r="E226" s="47">
        <v>4.1754629629629634E-4</v>
      </c>
      <c r="F226" s="27">
        <f>(E226-E225)*86400</f>
        <v>8.8000000000005088E-2</v>
      </c>
      <c r="G226" s="6" t="s">
        <v>461</v>
      </c>
    </row>
    <row r="228" spans="1:11" x14ac:dyDescent="0.3">
      <c r="A228" s="1"/>
      <c r="B228" s="1" t="s">
        <v>0</v>
      </c>
      <c r="C228" s="2"/>
      <c r="D228" s="2"/>
      <c r="E228" s="2"/>
      <c r="F228" s="2" t="s">
        <v>129</v>
      </c>
      <c r="G228" s="24">
        <f>$G$6</f>
        <v>44759</v>
      </c>
      <c r="H228" s="23"/>
      <c r="I228" s="23"/>
    </row>
    <row r="229" spans="1:11" ht="15.75" customHeight="1" thickBot="1" x14ac:dyDescent="0.55000000000000004">
      <c r="A229" s="3" t="s">
        <v>1</v>
      </c>
      <c r="B229" s="3" t="s">
        <v>76</v>
      </c>
      <c r="C229" s="33" t="s">
        <v>172</v>
      </c>
      <c r="D229" s="4" t="s">
        <v>20</v>
      </c>
      <c r="E229" s="4" t="s">
        <v>5</v>
      </c>
      <c r="F229" s="4"/>
      <c r="G229" s="5">
        <f>IF(H229="x",G223,G223+$I$6)</f>
        <v>0.46874999999999978</v>
      </c>
      <c r="H229" s="29" t="s">
        <v>256</v>
      </c>
      <c r="K229" s="22"/>
    </row>
    <row r="230" spans="1:11" ht="15" thickBot="1" x14ac:dyDescent="0.35">
      <c r="A230" s="9" t="s">
        <v>6</v>
      </c>
      <c r="B230" s="9" t="s">
        <v>7</v>
      </c>
      <c r="C230" s="10" t="s">
        <v>8</v>
      </c>
      <c r="D230" s="11" t="s">
        <v>9</v>
      </c>
      <c r="E230" s="11" t="s">
        <v>10</v>
      </c>
      <c r="F230" s="11" t="s">
        <v>11</v>
      </c>
      <c r="G230" s="12" t="s">
        <v>12</v>
      </c>
    </row>
    <row r="231" spans="1:11" ht="15" thickBot="1" x14ac:dyDescent="0.35">
      <c r="A231" s="13">
        <v>1</v>
      </c>
      <c r="B231" s="45" t="s">
        <v>15</v>
      </c>
      <c r="C231" s="44" t="s">
        <v>268</v>
      </c>
      <c r="D231" s="46" t="s">
        <v>158</v>
      </c>
      <c r="E231" s="47">
        <v>3.7546296296296291E-4</v>
      </c>
      <c r="F231" s="27"/>
      <c r="G231" s="6" t="s">
        <v>461</v>
      </c>
    </row>
    <row r="232" spans="1:11" ht="15" thickBot="1" x14ac:dyDescent="0.35">
      <c r="A232" s="13">
        <v>2</v>
      </c>
      <c r="B232" s="45" t="s">
        <v>14</v>
      </c>
      <c r="C232" s="44" t="s">
        <v>363</v>
      </c>
      <c r="D232" s="46" t="s">
        <v>83</v>
      </c>
      <c r="E232" s="47">
        <v>3.9407407407407409E-4</v>
      </c>
      <c r="F232" s="27">
        <f>(E232-E231)*86400</f>
        <v>1.6080000000000052</v>
      </c>
      <c r="G232" s="6" t="s">
        <v>461</v>
      </c>
    </row>
    <row r="234" spans="1:11" x14ac:dyDescent="0.3">
      <c r="A234" s="1"/>
      <c r="B234" s="1" t="s">
        <v>0</v>
      </c>
      <c r="C234" s="2"/>
      <c r="D234" s="2"/>
      <c r="E234" s="2"/>
      <c r="F234" s="2" t="s">
        <v>129</v>
      </c>
      <c r="G234" s="24">
        <f>$G$6</f>
        <v>44759</v>
      </c>
      <c r="H234" s="23"/>
      <c r="I234" s="23"/>
    </row>
    <row r="235" spans="1:11" ht="15.75" customHeight="1" thickBot="1" x14ac:dyDescent="0.55000000000000004">
      <c r="A235" s="3" t="s">
        <v>1</v>
      </c>
      <c r="B235" s="3" t="s">
        <v>64</v>
      </c>
      <c r="C235" s="3" t="s">
        <v>364</v>
      </c>
      <c r="D235" s="4" t="s">
        <v>20</v>
      </c>
      <c r="E235" s="4" t="s">
        <v>5</v>
      </c>
      <c r="F235" s="4"/>
      <c r="G235" s="5">
        <f>IF(H235="x",G229,G229+$I$6)</f>
        <v>0.46874999999999978</v>
      </c>
      <c r="H235" s="29" t="s">
        <v>256</v>
      </c>
      <c r="K235" s="22"/>
    </row>
    <row r="236" spans="1:11" ht="15" thickBot="1" x14ac:dyDescent="0.35">
      <c r="A236" s="9" t="s">
        <v>6</v>
      </c>
      <c r="B236" s="9" t="s">
        <v>7</v>
      </c>
      <c r="C236" s="10" t="s">
        <v>8</v>
      </c>
      <c r="D236" s="11" t="s">
        <v>9</v>
      </c>
      <c r="E236" s="11" t="s">
        <v>10</v>
      </c>
      <c r="F236" s="11" t="s">
        <v>11</v>
      </c>
      <c r="G236" s="12" t="s">
        <v>12</v>
      </c>
    </row>
    <row r="237" spans="1:11" ht="15" thickBot="1" x14ac:dyDescent="0.35">
      <c r="A237" s="13">
        <v>1</v>
      </c>
      <c r="B237" s="13" t="s">
        <v>17</v>
      </c>
      <c r="C237" s="8" t="s">
        <v>269</v>
      </c>
      <c r="D237" s="6" t="s">
        <v>164</v>
      </c>
      <c r="E237" s="26">
        <v>5.494675925925925E-4</v>
      </c>
      <c r="F237" s="27"/>
      <c r="G237" s="6"/>
    </row>
    <row r="238" spans="1:11" ht="15" thickBot="1" x14ac:dyDescent="0.35">
      <c r="A238" s="13">
        <v>2</v>
      </c>
      <c r="B238" s="13" t="s">
        <v>16</v>
      </c>
      <c r="C238" s="8" t="s">
        <v>419</v>
      </c>
      <c r="D238" s="6" t="s">
        <v>418</v>
      </c>
      <c r="E238" s="26">
        <v>5.7557870370370369E-4</v>
      </c>
      <c r="F238" s="27">
        <f>(E238-E237)*86400</f>
        <v>2.2560000000000069</v>
      </c>
      <c r="G238" s="6"/>
    </row>
    <row r="239" spans="1:11" ht="15" thickBot="1" x14ac:dyDescent="0.35">
      <c r="A239" s="13">
        <v>3</v>
      </c>
      <c r="B239" s="13" t="s">
        <v>19</v>
      </c>
      <c r="C239" s="8" t="s">
        <v>270</v>
      </c>
      <c r="D239" s="6" t="s">
        <v>155</v>
      </c>
      <c r="E239" s="26">
        <v>6.4053240740740748E-4</v>
      </c>
      <c r="F239" s="27">
        <f>(E239-E238)*86400</f>
        <v>5.6120000000000072</v>
      </c>
      <c r="G239" s="6"/>
    </row>
    <row r="240" spans="1:11" ht="15" thickBot="1" x14ac:dyDescent="0.35">
      <c r="A240" s="13"/>
      <c r="F240" s="27"/>
      <c r="G240" s="6"/>
    </row>
    <row r="242" spans="1:11" x14ac:dyDescent="0.3">
      <c r="A242" s="1"/>
      <c r="B242" s="1" t="s">
        <v>0</v>
      </c>
      <c r="C242" s="2"/>
      <c r="D242" s="2"/>
      <c r="E242" s="2"/>
      <c r="F242" s="2" t="s">
        <v>129</v>
      </c>
      <c r="G242" s="24">
        <f>$G$6</f>
        <v>44759</v>
      </c>
      <c r="H242" s="23"/>
      <c r="I242" s="23"/>
    </row>
    <row r="243" spans="1:11" ht="15.75" customHeight="1" thickBot="1" x14ac:dyDescent="0.55000000000000004">
      <c r="A243" s="3" t="s">
        <v>1</v>
      </c>
      <c r="B243" s="3" t="s">
        <v>123</v>
      </c>
      <c r="C243" s="33" t="s">
        <v>189</v>
      </c>
      <c r="D243" s="4" t="s">
        <v>20</v>
      </c>
      <c r="E243" s="4" t="s">
        <v>5</v>
      </c>
      <c r="F243" s="4"/>
      <c r="G243" s="5">
        <f>IF(H243="x",G235,G235+$I$6)</f>
        <v>0.47222222222222199</v>
      </c>
      <c r="K243" s="22"/>
    </row>
    <row r="244" spans="1:11" ht="15" thickBot="1" x14ac:dyDescent="0.35">
      <c r="A244" s="9" t="s">
        <v>6</v>
      </c>
      <c r="B244" s="9" t="s">
        <v>7</v>
      </c>
      <c r="C244" s="10" t="s">
        <v>8</v>
      </c>
      <c r="D244" s="11" t="s">
        <v>9</v>
      </c>
      <c r="E244" s="11" t="s">
        <v>10</v>
      </c>
      <c r="F244" s="11" t="s">
        <v>11</v>
      </c>
      <c r="G244" s="12" t="s">
        <v>12</v>
      </c>
    </row>
    <row r="245" spans="1:11" ht="15" thickBot="1" x14ac:dyDescent="0.35">
      <c r="A245" s="13">
        <v>1</v>
      </c>
      <c r="B245" s="13" t="s">
        <v>13</v>
      </c>
      <c r="C245" s="8" t="s">
        <v>273</v>
      </c>
      <c r="D245" s="6" t="s">
        <v>164</v>
      </c>
      <c r="E245" s="26">
        <v>4.6888888888888891E-4</v>
      </c>
      <c r="F245" s="27"/>
      <c r="G245" s="6"/>
    </row>
    <row r="246" spans="1:11" ht="15" thickBot="1" x14ac:dyDescent="0.35">
      <c r="A246" s="13">
        <v>2</v>
      </c>
      <c r="B246" s="13" t="s">
        <v>14</v>
      </c>
      <c r="C246" s="8" t="s">
        <v>365</v>
      </c>
      <c r="D246" s="6" t="s">
        <v>89</v>
      </c>
      <c r="E246" s="26">
        <v>5.2268518518518517E-4</v>
      </c>
      <c r="F246" s="27">
        <f t="shared" ref="F246:F252" si="5">(E246-E245)*86400</f>
        <v>4.6479999999999961</v>
      </c>
      <c r="G246" s="6"/>
    </row>
    <row r="247" spans="1:11" ht="15" thickBot="1" x14ac:dyDescent="0.35">
      <c r="A247" s="13">
        <v>3</v>
      </c>
      <c r="B247" s="13" t="s">
        <v>2</v>
      </c>
      <c r="C247" s="8" t="s">
        <v>432</v>
      </c>
      <c r="D247" s="6" t="s">
        <v>203</v>
      </c>
      <c r="E247" s="26">
        <v>5.5560185185185183E-4</v>
      </c>
      <c r="F247" s="27">
        <f t="shared" si="5"/>
        <v>2.8439999999999999</v>
      </c>
      <c r="G247" s="6"/>
    </row>
    <row r="248" spans="1:11" ht="15" thickBot="1" x14ac:dyDescent="0.35">
      <c r="A248" s="13">
        <v>4</v>
      </c>
      <c r="B248" s="13" t="s">
        <v>16</v>
      </c>
      <c r="C248" s="8" t="s">
        <v>433</v>
      </c>
      <c r="D248" s="6" t="s">
        <v>89</v>
      </c>
      <c r="E248" s="26">
        <v>5.925462962962962E-4</v>
      </c>
      <c r="F248" s="27">
        <f t="shared" si="5"/>
        <v>3.191999999999994</v>
      </c>
      <c r="G248" s="6"/>
    </row>
    <row r="249" spans="1:11" ht="15" thickBot="1" x14ac:dyDescent="0.35">
      <c r="A249" s="13">
        <v>5</v>
      </c>
      <c r="B249" s="13" t="s">
        <v>17</v>
      </c>
      <c r="C249" s="8" t="s">
        <v>271</v>
      </c>
      <c r="D249" s="6" t="s">
        <v>155</v>
      </c>
      <c r="E249" s="26">
        <v>6.0555555555555558E-4</v>
      </c>
      <c r="F249" s="27">
        <f t="shared" si="5"/>
        <v>1.1240000000000101</v>
      </c>
      <c r="G249" s="6"/>
    </row>
    <row r="250" spans="1:11" ht="15" thickBot="1" x14ac:dyDescent="0.35">
      <c r="A250" s="13">
        <v>6</v>
      </c>
      <c r="B250" s="13" t="s">
        <v>19</v>
      </c>
      <c r="C250" s="8" t="s">
        <v>367</v>
      </c>
      <c r="D250" s="6" t="s">
        <v>155</v>
      </c>
      <c r="E250" s="26">
        <v>6.3745370370370377E-4</v>
      </c>
      <c r="F250" s="27">
        <f t="shared" si="5"/>
        <v>2.7560000000000038</v>
      </c>
      <c r="G250" s="6"/>
    </row>
    <row r="251" spans="1:11" ht="15" thickBot="1" x14ac:dyDescent="0.35">
      <c r="A251" s="13">
        <v>7</v>
      </c>
      <c r="B251" s="13" t="s">
        <v>15</v>
      </c>
      <c r="C251" s="8" t="s">
        <v>366</v>
      </c>
      <c r="D251" s="6" t="s">
        <v>89</v>
      </c>
      <c r="E251" s="26">
        <v>6.6759259259259256E-4</v>
      </c>
      <c r="F251" s="27">
        <f t="shared" si="5"/>
        <v>2.6039999999999917</v>
      </c>
      <c r="G251" s="6"/>
    </row>
    <row r="252" spans="1:11" ht="15" thickBot="1" x14ac:dyDescent="0.35">
      <c r="A252" s="13">
        <v>8</v>
      </c>
      <c r="B252" s="13" t="s">
        <v>18</v>
      </c>
      <c r="C252" s="8" t="s">
        <v>301</v>
      </c>
      <c r="D252" s="6" t="s">
        <v>155</v>
      </c>
      <c r="E252" s="26"/>
      <c r="F252" s="27">
        <f t="shared" si="5"/>
        <v>-57.68</v>
      </c>
      <c r="G252" s="6"/>
    </row>
    <row r="254" spans="1:11" x14ac:dyDescent="0.3">
      <c r="A254" s="1"/>
      <c r="B254" s="1" t="s">
        <v>0</v>
      </c>
      <c r="C254" s="2"/>
      <c r="D254" s="2"/>
      <c r="E254" s="2"/>
      <c r="F254" s="2" t="s">
        <v>129</v>
      </c>
      <c r="G254" s="24">
        <f>$G$6</f>
        <v>44759</v>
      </c>
      <c r="H254" s="23"/>
      <c r="I254" s="23"/>
    </row>
    <row r="255" spans="1:11" ht="15.75" customHeight="1" thickBot="1" x14ac:dyDescent="0.55000000000000004">
      <c r="A255" s="3" t="s">
        <v>1</v>
      </c>
      <c r="B255" s="3" t="s">
        <v>77</v>
      </c>
      <c r="C255" s="33" t="s">
        <v>335</v>
      </c>
      <c r="D255" s="4" t="s">
        <v>20</v>
      </c>
      <c r="E255" s="4" t="s">
        <v>5</v>
      </c>
      <c r="F255" s="4"/>
      <c r="G255" s="5">
        <f>IF(H255="x",G243,G243+$I$6)</f>
        <v>0.4756944444444442</v>
      </c>
      <c r="K255" s="22"/>
    </row>
    <row r="256" spans="1:11" ht="15" thickBot="1" x14ac:dyDescent="0.35">
      <c r="A256" s="9" t="s">
        <v>6</v>
      </c>
      <c r="B256" s="9" t="s">
        <v>7</v>
      </c>
      <c r="C256" s="10" t="s">
        <v>8</v>
      </c>
      <c r="D256" s="11" t="s">
        <v>9</v>
      </c>
      <c r="E256" s="11" t="s">
        <v>10</v>
      </c>
      <c r="F256" s="11" t="s">
        <v>11</v>
      </c>
      <c r="G256" s="12" t="s">
        <v>12</v>
      </c>
    </row>
    <row r="257" spans="1:11" ht="15" thickBot="1" x14ac:dyDescent="0.35">
      <c r="A257" s="13">
        <v>1</v>
      </c>
      <c r="B257" s="13" t="s">
        <v>16</v>
      </c>
      <c r="C257" s="8" t="s">
        <v>279</v>
      </c>
      <c r="D257" s="6" t="s">
        <v>158</v>
      </c>
      <c r="E257" s="26">
        <v>5.5781250000000004E-4</v>
      </c>
      <c r="F257" s="27"/>
      <c r="G257" s="6"/>
    </row>
    <row r="258" spans="1:11" ht="15" thickBot="1" x14ac:dyDescent="0.35">
      <c r="A258" s="13">
        <v>2</v>
      </c>
      <c r="B258" s="13" t="s">
        <v>13</v>
      </c>
      <c r="C258" s="8" t="s">
        <v>280</v>
      </c>
      <c r="D258" s="6" t="s">
        <v>203</v>
      </c>
      <c r="E258" s="26">
        <v>5.9443287037037038E-4</v>
      </c>
      <c r="F258" s="27">
        <f>(E258-E257)*86400</f>
        <v>3.1639999999999979</v>
      </c>
      <c r="G258" s="6"/>
    </row>
    <row r="259" spans="1:11" ht="15" thickBot="1" x14ac:dyDescent="0.35">
      <c r="A259" s="13">
        <v>3</v>
      </c>
      <c r="B259" s="13" t="s">
        <v>15</v>
      </c>
      <c r="C259" s="8" t="s">
        <v>369</v>
      </c>
      <c r="D259" s="6" t="s">
        <v>155</v>
      </c>
      <c r="E259" s="26">
        <v>6.5605324074074079E-4</v>
      </c>
      <c r="F259" s="27">
        <f>(E259-E258)*86400</f>
        <v>5.3240000000000034</v>
      </c>
      <c r="G259" s="6"/>
    </row>
    <row r="260" spans="1:11" ht="15" thickBot="1" x14ac:dyDescent="0.35">
      <c r="A260" s="13">
        <v>4</v>
      </c>
      <c r="B260" s="13" t="s">
        <v>14</v>
      </c>
      <c r="C260" s="8" t="s">
        <v>368</v>
      </c>
      <c r="D260" s="6" t="s">
        <v>89</v>
      </c>
      <c r="E260" s="26">
        <v>6.8040509259259258E-4</v>
      </c>
      <c r="F260" s="27">
        <f>(E260-E259)*86400</f>
        <v>2.1039999999999948</v>
      </c>
      <c r="G260" s="6"/>
    </row>
    <row r="262" spans="1:11" x14ac:dyDescent="0.3">
      <c r="A262" s="1"/>
      <c r="B262" s="1" t="s">
        <v>0</v>
      </c>
      <c r="C262" s="2"/>
      <c r="D262" s="2"/>
      <c r="E262" s="2"/>
      <c r="F262" s="2" t="s">
        <v>129</v>
      </c>
      <c r="G262" s="24">
        <f>$G$6</f>
        <v>44759</v>
      </c>
      <c r="H262" s="23"/>
      <c r="I262" s="23"/>
    </row>
    <row r="263" spans="1:11" ht="15.75" customHeight="1" thickBot="1" x14ac:dyDescent="0.55000000000000004">
      <c r="A263" s="3" t="s">
        <v>1</v>
      </c>
      <c r="B263" s="3" t="s">
        <v>65</v>
      </c>
      <c r="C263" s="33" t="s">
        <v>342</v>
      </c>
      <c r="D263" s="4" t="s">
        <v>20</v>
      </c>
      <c r="E263" s="4" t="s">
        <v>5</v>
      </c>
      <c r="F263" s="4"/>
      <c r="G263" s="5">
        <f>IF(H263="x",G255,G255+$I$6)</f>
        <v>0.47916666666666641</v>
      </c>
      <c r="K263" s="22"/>
    </row>
    <row r="264" spans="1:11" ht="15" thickBot="1" x14ac:dyDescent="0.35">
      <c r="A264" s="9" t="s">
        <v>6</v>
      </c>
      <c r="B264" s="9" t="s">
        <v>7</v>
      </c>
      <c r="C264" s="10" t="s">
        <v>8</v>
      </c>
      <c r="D264" s="11" t="s">
        <v>9</v>
      </c>
      <c r="E264" s="11" t="s">
        <v>10</v>
      </c>
      <c r="F264" s="11" t="s">
        <v>11</v>
      </c>
      <c r="G264" s="12" t="s">
        <v>12</v>
      </c>
    </row>
    <row r="265" spans="1:11" ht="15" thickBot="1" x14ac:dyDescent="0.35">
      <c r="A265" s="13">
        <v>1</v>
      </c>
      <c r="B265" s="13" t="s">
        <v>13</v>
      </c>
      <c r="C265" s="8" t="s">
        <v>285</v>
      </c>
      <c r="D265" s="6" t="s">
        <v>224</v>
      </c>
      <c r="E265" s="26">
        <v>5.768171296296296E-4</v>
      </c>
      <c r="F265" s="27"/>
      <c r="G265" s="6"/>
    </row>
    <row r="266" spans="1:11" ht="15" thickBot="1" x14ac:dyDescent="0.35">
      <c r="A266" s="13">
        <v>2</v>
      </c>
      <c r="B266" s="13" t="s">
        <v>2</v>
      </c>
      <c r="C266" s="8" t="s">
        <v>284</v>
      </c>
      <c r="D266" s="6" t="s">
        <v>158</v>
      </c>
      <c r="E266" s="26">
        <v>5.8635416666666666E-4</v>
      </c>
      <c r="F266" s="27">
        <f>(E266-E265)*86400</f>
        <v>0.82400000000000251</v>
      </c>
      <c r="G266" s="6"/>
    </row>
    <row r="267" spans="1:11" ht="15" thickBot="1" x14ac:dyDescent="0.35">
      <c r="A267" s="13">
        <v>3</v>
      </c>
      <c r="B267" s="13" t="s">
        <v>15</v>
      </c>
      <c r="C267" s="8" t="s">
        <v>286</v>
      </c>
      <c r="D267" s="6" t="s">
        <v>164</v>
      </c>
      <c r="E267" s="26">
        <v>6.4297453703703706E-4</v>
      </c>
      <c r="F267" s="27">
        <f>(E267-E266)*86400</f>
        <v>4.8920000000000021</v>
      </c>
      <c r="G267" s="6"/>
    </row>
    <row r="268" spans="1:11" ht="15" thickBot="1" x14ac:dyDescent="0.35">
      <c r="A268" s="13">
        <v>4</v>
      </c>
      <c r="B268" s="13" t="s">
        <v>14</v>
      </c>
      <c r="C268" s="8" t="s">
        <v>371</v>
      </c>
      <c r="D268" s="6" t="s">
        <v>203</v>
      </c>
      <c r="E268" s="26">
        <v>6.6792824074074074E-4</v>
      </c>
      <c r="F268" s="27">
        <f>(E268-E267)*86400</f>
        <v>2.1559999999999984</v>
      </c>
      <c r="G268" s="6"/>
    </row>
    <row r="269" spans="1:11" ht="15" thickBot="1" x14ac:dyDescent="0.35">
      <c r="A269" s="13">
        <v>5</v>
      </c>
      <c r="B269" s="13" t="s">
        <v>16</v>
      </c>
      <c r="C269" s="8" t="s">
        <v>287</v>
      </c>
      <c r="D269" s="6" t="s">
        <v>89</v>
      </c>
      <c r="E269" s="26">
        <v>7.7644675925925928E-4</v>
      </c>
      <c r="F269" s="27">
        <f>(E269-E268)*86400</f>
        <v>9.3760000000000012</v>
      </c>
      <c r="G269" s="6"/>
    </row>
    <row r="271" spans="1:11" x14ac:dyDescent="0.3">
      <c r="A271" s="1"/>
      <c r="B271" s="1" t="s">
        <v>0</v>
      </c>
      <c r="C271" s="2"/>
      <c r="D271" s="2"/>
      <c r="E271" s="2"/>
      <c r="F271" s="2" t="s">
        <v>129</v>
      </c>
      <c r="G271" s="24">
        <f>$G$6</f>
        <v>44759</v>
      </c>
      <c r="H271" s="23"/>
      <c r="I271" s="23"/>
    </row>
    <row r="272" spans="1:11" ht="15.75" customHeight="1" thickBot="1" x14ac:dyDescent="0.55000000000000004">
      <c r="A272" s="3" t="s">
        <v>1</v>
      </c>
      <c r="B272" s="3" t="s">
        <v>78</v>
      </c>
      <c r="C272" s="33" t="s">
        <v>370</v>
      </c>
      <c r="D272" s="4" t="s">
        <v>20</v>
      </c>
      <c r="E272" s="4" t="s">
        <v>5</v>
      </c>
      <c r="F272" s="4"/>
      <c r="G272" s="5">
        <f>IF(H272="x",G263,G263+$I$6)</f>
        <v>0.48263888888888862</v>
      </c>
      <c r="K272" s="22"/>
    </row>
    <row r="273" spans="1:11" ht="15" thickBot="1" x14ac:dyDescent="0.35">
      <c r="A273" s="9" t="s">
        <v>6</v>
      </c>
      <c r="B273" s="9" t="s">
        <v>7</v>
      </c>
      <c r="C273" s="10" t="s">
        <v>8</v>
      </c>
      <c r="D273" s="11" t="s">
        <v>9</v>
      </c>
      <c r="E273" s="11" t="s">
        <v>10</v>
      </c>
      <c r="F273" s="11" t="s">
        <v>11</v>
      </c>
      <c r="G273" s="12" t="s">
        <v>12</v>
      </c>
    </row>
    <row r="274" spans="1:11" ht="15" thickBot="1" x14ac:dyDescent="0.35">
      <c r="A274" s="13">
        <v>1</v>
      </c>
      <c r="B274" s="13" t="s">
        <v>17</v>
      </c>
      <c r="C274" s="8" t="s">
        <v>297</v>
      </c>
      <c r="D274" s="6" t="s">
        <v>203</v>
      </c>
      <c r="E274" s="26">
        <v>5.8358796296296294E-4</v>
      </c>
      <c r="F274" s="27"/>
      <c r="G274" s="6"/>
    </row>
    <row r="275" spans="1:11" ht="15" thickBot="1" x14ac:dyDescent="0.35">
      <c r="A275" s="13">
        <v>2</v>
      </c>
      <c r="B275" s="13" t="s">
        <v>19</v>
      </c>
      <c r="C275" s="8" t="s">
        <v>456</v>
      </c>
      <c r="D275" s="6" t="s">
        <v>203</v>
      </c>
      <c r="E275" s="26">
        <v>6.0469907407407412E-4</v>
      </c>
      <c r="F275" s="27">
        <f>(E275-E274)*86400</f>
        <v>1.8240000000000058</v>
      </c>
      <c r="G275" s="6"/>
    </row>
    <row r="276" spans="1:11" ht="15" thickBot="1" x14ac:dyDescent="0.35">
      <c r="A276" s="13"/>
      <c r="B276" s="13" t="s">
        <v>18</v>
      </c>
      <c r="C276" s="8" t="s">
        <v>462</v>
      </c>
      <c r="D276" s="6" t="s">
        <v>203</v>
      </c>
      <c r="E276" s="26"/>
      <c r="F276" s="27"/>
      <c r="G276" s="6"/>
    </row>
    <row r="278" spans="1:11" x14ac:dyDescent="0.3">
      <c r="A278" s="1"/>
      <c r="B278" s="1" t="s">
        <v>0</v>
      </c>
      <c r="C278" s="2"/>
      <c r="D278" s="2"/>
      <c r="E278" s="2"/>
      <c r="F278" s="2" t="s">
        <v>129</v>
      </c>
      <c r="G278" s="24">
        <f>$G$6</f>
        <v>44759</v>
      </c>
      <c r="H278" s="23"/>
      <c r="I278" s="23"/>
    </row>
    <row r="279" spans="1:11" ht="15.75" customHeight="1" thickBot="1" x14ac:dyDescent="0.55000000000000004">
      <c r="A279" s="3" t="s">
        <v>1</v>
      </c>
      <c r="B279" s="3" t="s">
        <v>66</v>
      </c>
      <c r="C279" s="33" t="s">
        <v>243</v>
      </c>
      <c r="D279" s="4" t="s">
        <v>20</v>
      </c>
      <c r="E279" s="4" t="s">
        <v>5</v>
      </c>
      <c r="F279" s="4"/>
      <c r="G279" s="5">
        <f>IF(H279="x",G272,G272+$I$6)</f>
        <v>0.48611111111111083</v>
      </c>
      <c r="K279" s="22"/>
    </row>
    <row r="280" spans="1:11" ht="15" thickBot="1" x14ac:dyDescent="0.35">
      <c r="A280" s="9" t="s">
        <v>6</v>
      </c>
      <c r="B280" s="9" t="s">
        <v>7</v>
      </c>
      <c r="C280" s="10" t="s">
        <v>8</v>
      </c>
      <c r="D280" s="11" t="s">
        <v>9</v>
      </c>
      <c r="E280" s="11" t="s">
        <v>10</v>
      </c>
      <c r="F280" s="11" t="s">
        <v>11</v>
      </c>
      <c r="G280" s="12" t="s">
        <v>12</v>
      </c>
    </row>
    <row r="281" spans="1:11" ht="15" thickBot="1" x14ac:dyDescent="0.35">
      <c r="A281" s="13">
        <v>1</v>
      </c>
      <c r="B281" s="13" t="s">
        <v>2</v>
      </c>
      <c r="C281" s="8" t="s">
        <v>290</v>
      </c>
      <c r="D281" s="6" t="s">
        <v>203</v>
      </c>
      <c r="E281" s="26">
        <v>7.7283564814814804E-4</v>
      </c>
      <c r="F281" s="27"/>
      <c r="G281" s="6"/>
    </row>
    <row r="282" spans="1:11" ht="15" thickBot="1" x14ac:dyDescent="0.35">
      <c r="A282" s="13">
        <v>2</v>
      </c>
      <c r="B282" s="13" t="s">
        <v>13</v>
      </c>
      <c r="C282" s="8" t="s">
        <v>372</v>
      </c>
      <c r="D282" s="6" t="s">
        <v>89</v>
      </c>
      <c r="E282" s="26">
        <v>7.8075231481481485E-4</v>
      </c>
      <c r="F282" s="27">
        <f>(E282-E281)*86400</f>
        <v>0.68400000000001271</v>
      </c>
      <c r="G282" s="6"/>
    </row>
    <row r="284" spans="1:11" x14ac:dyDescent="0.3">
      <c r="A284" s="1"/>
      <c r="B284" s="1" t="s">
        <v>0</v>
      </c>
      <c r="C284" s="2"/>
      <c r="D284" s="2"/>
      <c r="E284" s="2"/>
      <c r="F284" s="2" t="s">
        <v>129</v>
      </c>
      <c r="G284" s="24">
        <f>$G$6</f>
        <v>44759</v>
      </c>
      <c r="H284" s="23"/>
      <c r="I284" s="23"/>
    </row>
    <row r="285" spans="1:11" ht="15.75" customHeight="1" thickBot="1" x14ac:dyDescent="0.55000000000000004">
      <c r="A285" s="3" t="s">
        <v>1</v>
      </c>
      <c r="B285" s="3" t="s">
        <v>79</v>
      </c>
      <c r="C285" s="3" t="s">
        <v>249</v>
      </c>
      <c r="D285" s="4" t="s">
        <v>20</v>
      </c>
      <c r="E285" s="4" t="s">
        <v>5</v>
      </c>
      <c r="F285" s="4"/>
      <c r="G285" s="5">
        <f>IF(H285="x",G279,G279+$I$6)</f>
        <v>0.48611111111111083</v>
      </c>
      <c r="H285" t="s">
        <v>256</v>
      </c>
      <c r="K285" s="22"/>
    </row>
    <row r="286" spans="1:11" ht="15" thickBot="1" x14ac:dyDescent="0.35">
      <c r="A286" s="9" t="s">
        <v>6</v>
      </c>
      <c r="B286" s="9" t="s">
        <v>7</v>
      </c>
      <c r="C286" s="10" t="s">
        <v>8</v>
      </c>
      <c r="D286" s="11" t="s">
        <v>9</v>
      </c>
      <c r="E286" s="11" t="s">
        <v>10</v>
      </c>
      <c r="F286" s="11" t="s">
        <v>11</v>
      </c>
      <c r="G286" s="12" t="s">
        <v>12</v>
      </c>
    </row>
    <row r="287" spans="1:11" ht="15" thickBot="1" x14ac:dyDescent="0.35">
      <c r="A287" s="13"/>
      <c r="B287" s="13" t="s">
        <v>15</v>
      </c>
      <c r="C287" s="8" t="s">
        <v>292</v>
      </c>
      <c r="D287" s="6" t="s">
        <v>203</v>
      </c>
      <c r="E287" s="26">
        <v>9.6542824074074076E-4</v>
      </c>
      <c r="F287" s="27"/>
      <c r="G287" s="6"/>
    </row>
    <row r="288" spans="1:11" x14ac:dyDescent="0.3">
      <c r="A288" s="63" t="s">
        <v>373</v>
      </c>
      <c r="B288" s="63"/>
      <c r="C288" s="63"/>
      <c r="D288" s="63"/>
      <c r="E288" s="63"/>
      <c r="F288" s="63"/>
      <c r="G288" s="63"/>
    </row>
  </sheetData>
  <sortState xmlns:xlrd2="http://schemas.microsoft.com/office/spreadsheetml/2017/richdata2" ref="A237:G239">
    <sortCondition ref="E236"/>
  </sortState>
  <mergeCells count="6">
    <mergeCell ref="A288:G288"/>
    <mergeCell ref="B2:C2"/>
    <mergeCell ref="C3:E3"/>
    <mergeCell ref="C1:E1"/>
    <mergeCell ref="A91:G91"/>
    <mergeCell ref="A191:G191"/>
  </mergeCells>
  <pageMargins left="0.70866141732283472" right="0.70866141732283472" top="0.78740157480314965" bottom="0.78740157480314965" header="0.31496062992125984" footer="0.31496062992125984"/>
  <pageSetup paperSize="9" scale="52" fitToHeight="0" orientation="portrait" horizontalDpi="4294967293" verticalDpi="4294967293" r:id="rId1"/>
  <headerFooter>
    <oddHeader>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K98"/>
  <sheetViews>
    <sheetView showGridLines="0" zoomScaleNormal="100" workbookViewId="0">
      <pane ySplit="4" topLeftCell="A5" activePane="bottomLeft" state="frozen"/>
      <selection pane="bottomLeft" activeCell="E24" sqref="E24"/>
    </sheetView>
  </sheetViews>
  <sheetFormatPr baseColWidth="10" defaultColWidth="11.44140625" defaultRowHeight="14.4" x14ac:dyDescent="0.3"/>
  <cols>
    <col min="1" max="1" width="8.5546875" customWidth="1"/>
    <col min="2" max="2" width="5.5546875" customWidth="1"/>
    <col min="3" max="3" width="50.6640625" customWidth="1"/>
    <col min="4" max="5" width="25.6640625" customWidth="1"/>
    <col min="6" max="6" width="8.33203125" customWidth="1"/>
    <col min="7" max="7" width="30.6640625" customWidth="1"/>
  </cols>
  <sheetData>
    <row r="1" spans="1:11" x14ac:dyDescent="0.3">
      <c r="C1" s="61" t="s">
        <v>139</v>
      </c>
      <c r="D1" s="61"/>
      <c r="E1" s="61"/>
    </row>
    <row r="2" spans="1:11" ht="15" thickBot="1" x14ac:dyDescent="0.35">
      <c r="B2" s="57" t="str">
        <f>'500m Reihung'!B2</f>
        <v>Weitenegg 2022</v>
      </c>
      <c r="C2" s="57"/>
      <c r="D2" t="s">
        <v>133</v>
      </c>
    </row>
    <row r="3" spans="1:11" ht="18.600000000000001" thickBot="1" x14ac:dyDescent="0.4">
      <c r="B3" s="25"/>
      <c r="C3" s="58" t="s">
        <v>137</v>
      </c>
      <c r="D3" s="59"/>
      <c r="E3" s="60"/>
    </row>
    <row r="4" spans="1:11" x14ac:dyDescent="0.3">
      <c r="B4" s="25"/>
      <c r="C4" s="25"/>
    </row>
    <row r="5" spans="1:11" ht="9" customHeight="1" x14ac:dyDescent="0.3"/>
    <row r="6" spans="1:11" x14ac:dyDescent="0.3">
      <c r="A6" s="1"/>
      <c r="B6" s="1"/>
      <c r="C6" s="2"/>
      <c r="D6" s="2"/>
      <c r="E6" s="2"/>
      <c r="F6" s="2" t="s">
        <v>40</v>
      </c>
      <c r="G6" s="24">
        <v>44759</v>
      </c>
      <c r="H6" s="23"/>
      <c r="I6" s="23"/>
    </row>
    <row r="7" spans="1:11" ht="15.75" customHeight="1" thickBot="1" x14ac:dyDescent="0.55000000000000004">
      <c r="A7" s="3" t="s">
        <v>1</v>
      </c>
      <c r="B7" s="3" t="s">
        <v>67</v>
      </c>
      <c r="C7" s="3" t="s">
        <v>243</v>
      </c>
      <c r="D7" s="4" t="s">
        <v>4</v>
      </c>
      <c r="E7" s="4" t="s">
        <v>110</v>
      </c>
      <c r="F7" s="4"/>
      <c r="G7" s="5">
        <v>0.52777777777777779</v>
      </c>
      <c r="K7" s="22"/>
    </row>
    <row r="8" spans="1:11" ht="15" thickBot="1" x14ac:dyDescent="0.35">
      <c r="A8" s="9" t="s">
        <v>6</v>
      </c>
      <c r="B8" s="9" t="s">
        <v>2</v>
      </c>
      <c r="C8" s="10" t="s">
        <v>8</v>
      </c>
      <c r="D8" s="11" t="s">
        <v>9</v>
      </c>
      <c r="E8" s="11" t="s">
        <v>10</v>
      </c>
      <c r="F8" s="11" t="s">
        <v>11</v>
      </c>
      <c r="G8" s="12" t="s">
        <v>12</v>
      </c>
    </row>
    <row r="9" spans="1:11" ht="15" thickBot="1" x14ac:dyDescent="0.35">
      <c r="A9" s="13">
        <v>1</v>
      </c>
      <c r="B9" s="13" t="s">
        <v>2</v>
      </c>
      <c r="C9" s="8" t="s">
        <v>247</v>
      </c>
      <c r="D9" s="6" t="s">
        <v>203</v>
      </c>
      <c r="E9" s="41">
        <v>5.0054513888888883E-3</v>
      </c>
      <c r="F9" s="6"/>
      <c r="G9" s="6"/>
    </row>
    <row r="10" spans="1:11" ht="15" thickBot="1" x14ac:dyDescent="0.35">
      <c r="A10" s="13">
        <v>2</v>
      </c>
      <c r="B10" s="13" t="s">
        <v>13</v>
      </c>
      <c r="C10" s="8" t="s">
        <v>244</v>
      </c>
      <c r="D10" s="6" t="s">
        <v>164</v>
      </c>
      <c r="E10" s="41">
        <v>5.1887384259259256E-3</v>
      </c>
      <c r="F10" s="6">
        <f>(E10-E9)*86400</f>
        <v>15.836000000000027</v>
      </c>
      <c r="G10" s="6"/>
    </row>
    <row r="11" spans="1:11" ht="15" thickBot="1" x14ac:dyDescent="0.35">
      <c r="A11" s="13">
        <v>3</v>
      </c>
      <c r="B11" s="13" t="s">
        <v>14</v>
      </c>
      <c r="C11" s="8" t="s">
        <v>374</v>
      </c>
      <c r="D11" s="6" t="s">
        <v>89</v>
      </c>
      <c r="E11" s="41">
        <v>5.5091550925925924E-3</v>
      </c>
      <c r="F11" s="6">
        <f>(E11-E10)*86400</f>
        <v>27.684000000000008</v>
      </c>
      <c r="G11" s="6"/>
    </row>
    <row r="12" spans="1:11" ht="15" thickBot="1" x14ac:dyDescent="0.35">
      <c r="A12" s="13">
        <v>4</v>
      </c>
      <c r="B12" s="13" t="s">
        <v>15</v>
      </c>
      <c r="C12" s="8" t="s">
        <v>375</v>
      </c>
      <c r="D12" s="6" t="s">
        <v>89</v>
      </c>
      <c r="E12" s="41">
        <v>5.8704282407407412E-3</v>
      </c>
      <c r="F12" s="6">
        <f>(E12-E11)*86400</f>
        <v>31.214000000000052</v>
      </c>
      <c r="G12" s="6"/>
    </row>
    <row r="13" spans="1:11" ht="15" thickBot="1" x14ac:dyDescent="0.35">
      <c r="A13" s="13">
        <v>5</v>
      </c>
      <c r="B13" s="13" t="s">
        <v>16</v>
      </c>
      <c r="C13" s="8" t="s">
        <v>248</v>
      </c>
      <c r="D13" s="6" t="s">
        <v>203</v>
      </c>
      <c r="E13" s="41">
        <v>6.7887615740740747E-3</v>
      </c>
      <c r="F13" s="6">
        <f>(E13-E12)*86400</f>
        <v>79.344000000000008</v>
      </c>
      <c r="G13" s="6"/>
    </row>
    <row r="14" spans="1:11" ht="15" thickBot="1" x14ac:dyDescent="0.35">
      <c r="A14" s="13"/>
      <c r="B14" s="13"/>
      <c r="C14" s="8"/>
      <c r="D14" s="6"/>
      <c r="E14" s="6"/>
      <c r="F14" s="6"/>
      <c r="G14" s="6"/>
    </row>
    <row r="15" spans="1:11" ht="15" thickBot="1" x14ac:dyDescent="0.35">
      <c r="A15" s="13"/>
      <c r="B15" s="13"/>
      <c r="C15" s="8"/>
      <c r="D15" s="6"/>
      <c r="E15" s="6"/>
      <c r="F15" s="6"/>
      <c r="G15" s="6"/>
    </row>
    <row r="16" spans="1:11" x14ac:dyDescent="0.3">
      <c r="H16" s="23"/>
      <c r="I16" s="23"/>
    </row>
    <row r="17" spans="1:7" x14ac:dyDescent="0.3">
      <c r="A17" s="1"/>
      <c r="B17" s="1"/>
      <c r="C17" s="2"/>
      <c r="D17" s="2"/>
      <c r="E17" s="2"/>
      <c r="F17" s="2" t="s">
        <v>40</v>
      </c>
      <c r="G17" s="24">
        <v>44759</v>
      </c>
    </row>
    <row r="18" spans="1:7" ht="15" thickBot="1" x14ac:dyDescent="0.35">
      <c r="A18" s="3" t="s">
        <v>1</v>
      </c>
      <c r="B18" s="3" t="s">
        <v>124</v>
      </c>
      <c r="C18" s="3" t="s">
        <v>249</v>
      </c>
      <c r="D18" s="4" t="s">
        <v>4</v>
      </c>
      <c r="E18" s="4" t="s">
        <v>110</v>
      </c>
      <c r="F18" s="4"/>
      <c r="G18" s="5">
        <v>0.52777777777777779</v>
      </c>
    </row>
    <row r="19" spans="1:7" ht="15" thickBot="1" x14ac:dyDescent="0.35">
      <c r="A19" s="9" t="s">
        <v>6</v>
      </c>
      <c r="B19" s="9" t="s">
        <v>7</v>
      </c>
      <c r="C19" s="10" t="s">
        <v>8</v>
      </c>
      <c r="D19" s="11" t="s">
        <v>9</v>
      </c>
      <c r="E19" s="11" t="s">
        <v>10</v>
      </c>
      <c r="F19" s="11" t="s">
        <v>11</v>
      </c>
      <c r="G19" s="12" t="s">
        <v>12</v>
      </c>
    </row>
    <row r="20" spans="1:7" ht="15" thickBot="1" x14ac:dyDescent="0.35">
      <c r="A20" s="13">
        <v>1</v>
      </c>
      <c r="B20" s="13" t="s">
        <v>17</v>
      </c>
      <c r="C20" s="8" t="s">
        <v>252</v>
      </c>
      <c r="D20" s="6" t="s">
        <v>203</v>
      </c>
      <c r="E20" s="41">
        <v>6.2465162037037038E-3</v>
      </c>
      <c r="F20" s="6"/>
      <c r="G20" s="6"/>
    </row>
    <row r="21" spans="1:7" ht="15" thickBot="1" x14ac:dyDescent="0.35">
      <c r="A21" s="13">
        <v>2</v>
      </c>
      <c r="B21" s="13" t="s">
        <v>18</v>
      </c>
      <c r="C21" s="8" t="s">
        <v>254</v>
      </c>
      <c r="D21" s="6" t="s">
        <v>203</v>
      </c>
      <c r="E21" s="41">
        <v>7.187766203703704E-3</v>
      </c>
      <c r="F21" s="6">
        <f>(E21-E20)*86400</f>
        <v>81.324000000000026</v>
      </c>
      <c r="G21" s="6"/>
    </row>
    <row r="22" spans="1:7" ht="15" thickBot="1" x14ac:dyDescent="0.35">
      <c r="A22" s="13"/>
      <c r="B22" s="13"/>
      <c r="C22" s="8"/>
      <c r="D22" s="6"/>
      <c r="E22" s="6"/>
      <c r="F22" s="6"/>
      <c r="G22" s="6"/>
    </row>
    <row r="23" spans="1:7" ht="15" thickBot="1" x14ac:dyDescent="0.35">
      <c r="A23" s="13"/>
      <c r="B23" s="13"/>
      <c r="C23" s="8"/>
      <c r="D23" s="6"/>
      <c r="E23" s="6"/>
      <c r="F23" s="6"/>
      <c r="G23" s="6"/>
    </row>
    <row r="25" spans="1:7" x14ac:dyDescent="0.3">
      <c r="A25" s="1"/>
      <c r="B25" s="1"/>
      <c r="C25" s="2"/>
      <c r="D25" s="2"/>
      <c r="E25" s="2"/>
      <c r="F25" s="2" t="s">
        <v>40</v>
      </c>
      <c r="G25" s="24">
        <v>44759</v>
      </c>
    </row>
    <row r="26" spans="1:7" ht="15" thickBot="1" x14ac:dyDescent="0.35">
      <c r="A26" s="3" t="s">
        <v>1</v>
      </c>
      <c r="B26" s="3" t="s">
        <v>125</v>
      </c>
      <c r="C26" s="3" t="s">
        <v>218</v>
      </c>
      <c r="D26" s="4" t="s">
        <v>4</v>
      </c>
      <c r="E26" s="4" t="s">
        <v>38</v>
      </c>
      <c r="F26" s="4"/>
      <c r="G26" s="5">
        <v>0.52777777777777779</v>
      </c>
    </row>
    <row r="27" spans="1:7" ht="15" thickBot="1" x14ac:dyDescent="0.35">
      <c r="A27" s="9" t="s">
        <v>6</v>
      </c>
      <c r="B27" s="9" t="s">
        <v>2</v>
      </c>
      <c r="C27" s="10" t="s">
        <v>8</v>
      </c>
      <c r="D27" s="11" t="s">
        <v>9</v>
      </c>
      <c r="E27" s="11" t="s">
        <v>10</v>
      </c>
      <c r="F27" s="11" t="s">
        <v>11</v>
      </c>
      <c r="G27" s="12" t="s">
        <v>12</v>
      </c>
    </row>
    <row r="28" spans="1:7" ht="15" thickBot="1" x14ac:dyDescent="0.35">
      <c r="A28" s="13">
        <v>1</v>
      </c>
      <c r="B28" s="13" t="s">
        <v>94</v>
      </c>
      <c r="C28" s="8" t="s">
        <v>231</v>
      </c>
      <c r="D28" s="6" t="s">
        <v>224</v>
      </c>
      <c r="E28" s="41">
        <v>8.1050810185185184E-3</v>
      </c>
      <c r="F28" s="6"/>
      <c r="G28" s="6"/>
    </row>
    <row r="29" spans="1:7" ht="15" thickBot="1" x14ac:dyDescent="0.35">
      <c r="A29" s="13">
        <v>2</v>
      </c>
      <c r="B29" s="13" t="s">
        <v>22</v>
      </c>
      <c r="C29" s="8" t="s">
        <v>222</v>
      </c>
      <c r="D29" s="6" t="s">
        <v>158</v>
      </c>
      <c r="E29" s="41">
        <v>8.1417013888888893E-3</v>
      </c>
      <c r="F29" s="6">
        <f t="shared" ref="F29:F37" si="0">(E29-E28)*86400</f>
        <v>3.1640000000000446</v>
      </c>
      <c r="G29" s="6"/>
    </row>
    <row r="30" spans="1:7" ht="15" thickBot="1" x14ac:dyDescent="0.35">
      <c r="A30" s="13">
        <v>3</v>
      </c>
      <c r="B30" s="13" t="s">
        <v>19</v>
      </c>
      <c r="C30" s="8" t="s">
        <v>221</v>
      </c>
      <c r="D30" s="6" t="s">
        <v>158</v>
      </c>
      <c r="E30" s="41">
        <v>8.217858796296296E-3</v>
      </c>
      <c r="F30" s="6">
        <f t="shared" si="0"/>
        <v>6.5799999999999415</v>
      </c>
      <c r="G30" s="6"/>
    </row>
    <row r="31" spans="1:7" ht="15" thickBot="1" x14ac:dyDescent="0.35">
      <c r="A31" s="13">
        <v>4</v>
      </c>
      <c r="B31" s="13" t="s">
        <v>106</v>
      </c>
      <c r="C31" s="8" t="s">
        <v>439</v>
      </c>
      <c r="D31" s="6" t="s">
        <v>155</v>
      </c>
      <c r="E31" s="41">
        <v>8.4863773148148147E-3</v>
      </c>
      <c r="F31" s="6">
        <f t="shared" si="0"/>
        <v>23.20000000000001</v>
      </c>
      <c r="G31" s="6"/>
    </row>
    <row r="32" spans="1:7" ht="15" thickBot="1" x14ac:dyDescent="0.35">
      <c r="A32" s="13">
        <v>5</v>
      </c>
      <c r="B32" s="13" t="s">
        <v>95</v>
      </c>
      <c r="C32" s="8" t="s">
        <v>346</v>
      </c>
      <c r="D32" s="6" t="s">
        <v>203</v>
      </c>
      <c r="E32" s="41">
        <v>8.6848032407407412E-3</v>
      </c>
      <c r="F32" s="6">
        <f t="shared" si="0"/>
        <v>17.144000000000055</v>
      </c>
      <c r="G32" s="6"/>
    </row>
    <row r="33" spans="1:7" ht="15" thickBot="1" x14ac:dyDescent="0.35">
      <c r="A33" s="13">
        <v>6</v>
      </c>
      <c r="B33" s="13" t="s">
        <v>31</v>
      </c>
      <c r="C33" s="8" t="s">
        <v>223</v>
      </c>
      <c r="D33" s="6" t="s">
        <v>224</v>
      </c>
      <c r="E33" s="41">
        <v>8.8072106481481491E-3</v>
      </c>
      <c r="F33" s="6">
        <f t="shared" si="0"/>
        <v>10.576000000000041</v>
      </c>
      <c r="G33" s="6"/>
    </row>
    <row r="34" spans="1:7" ht="15" thickBot="1" x14ac:dyDescent="0.35">
      <c r="A34" s="13">
        <v>7</v>
      </c>
      <c r="B34" s="13" t="s">
        <v>69</v>
      </c>
      <c r="C34" s="8" t="s">
        <v>233</v>
      </c>
      <c r="D34" s="6" t="s">
        <v>203</v>
      </c>
      <c r="E34" s="41">
        <v>9.0650000000000001E-3</v>
      </c>
      <c r="F34" s="6">
        <f t="shared" si="0"/>
        <v>22.272999999999932</v>
      </c>
      <c r="G34" s="6"/>
    </row>
    <row r="35" spans="1:7" ht="15" thickBot="1" x14ac:dyDescent="0.35">
      <c r="A35" s="13">
        <v>8</v>
      </c>
      <c r="B35" s="13" t="s">
        <v>97</v>
      </c>
      <c r="C35" s="8" t="s">
        <v>227</v>
      </c>
      <c r="D35" s="6" t="s">
        <v>155</v>
      </c>
      <c r="E35" s="41">
        <v>9.5862384259259251E-3</v>
      </c>
      <c r="F35" s="6">
        <f t="shared" si="0"/>
        <v>45.034999999999918</v>
      </c>
      <c r="G35" s="6"/>
    </row>
    <row r="36" spans="1:7" ht="15" thickBot="1" x14ac:dyDescent="0.35">
      <c r="A36" s="13">
        <v>9</v>
      </c>
      <c r="B36" s="13" t="s">
        <v>42</v>
      </c>
      <c r="C36" s="8" t="s">
        <v>225</v>
      </c>
      <c r="D36" s="6" t="s">
        <v>164</v>
      </c>
      <c r="E36" s="41">
        <v>9.7317013888888887E-3</v>
      </c>
      <c r="F36" s="6">
        <f t="shared" si="0"/>
        <v>12.568000000000051</v>
      </c>
      <c r="G36" s="6"/>
    </row>
    <row r="37" spans="1:7" ht="15" thickBot="1" x14ac:dyDescent="0.35">
      <c r="A37" s="13">
        <v>10</v>
      </c>
      <c r="B37" s="13" t="s">
        <v>96</v>
      </c>
      <c r="C37" s="8" t="s">
        <v>345</v>
      </c>
      <c r="D37" s="6" t="s">
        <v>155</v>
      </c>
      <c r="E37" s="41">
        <v>1.1857986111111113E-2</v>
      </c>
      <c r="F37" s="6">
        <f t="shared" si="0"/>
        <v>183.71100000000015</v>
      </c>
      <c r="G37" s="6"/>
    </row>
    <row r="39" spans="1:7" x14ac:dyDescent="0.3">
      <c r="A39" s="1"/>
      <c r="B39" s="1"/>
      <c r="C39" s="2"/>
      <c r="D39" s="2"/>
      <c r="E39" s="2"/>
      <c r="F39" s="2" t="s">
        <v>40</v>
      </c>
      <c r="G39" s="24">
        <v>44759</v>
      </c>
    </row>
    <row r="40" spans="1:7" ht="15" thickBot="1" x14ac:dyDescent="0.35">
      <c r="A40" s="3" t="s">
        <v>1</v>
      </c>
      <c r="B40" s="3" t="s">
        <v>80</v>
      </c>
      <c r="C40" s="3" t="s">
        <v>234</v>
      </c>
      <c r="D40" s="4" t="s">
        <v>4</v>
      </c>
      <c r="E40" s="4" t="s">
        <v>38</v>
      </c>
      <c r="F40" s="4"/>
      <c r="G40" s="5">
        <v>0.52777777777777779</v>
      </c>
    </row>
    <row r="41" spans="1:7" ht="15" thickBot="1" x14ac:dyDescent="0.35">
      <c r="A41" s="9" t="s">
        <v>6</v>
      </c>
      <c r="B41" s="9" t="s">
        <v>2</v>
      </c>
      <c r="C41" s="10" t="s">
        <v>8</v>
      </c>
      <c r="D41" s="11" t="s">
        <v>9</v>
      </c>
      <c r="E41" s="11" t="s">
        <v>10</v>
      </c>
      <c r="F41" s="11" t="s">
        <v>11</v>
      </c>
      <c r="G41" s="12" t="s">
        <v>12</v>
      </c>
    </row>
    <row r="42" spans="1:7" ht="15" thickBot="1" x14ac:dyDescent="0.35">
      <c r="A42" s="13">
        <v>1</v>
      </c>
      <c r="B42" s="13" t="s">
        <v>293</v>
      </c>
      <c r="C42" s="8" t="s">
        <v>237</v>
      </c>
      <c r="D42" s="6" t="s">
        <v>203</v>
      </c>
      <c r="E42" s="41">
        <v>8.4206365740740734E-3</v>
      </c>
      <c r="F42" s="6"/>
      <c r="G42" s="6"/>
    </row>
    <row r="43" spans="1:7" ht="15" thickBot="1" x14ac:dyDescent="0.35">
      <c r="A43" s="13">
        <v>2</v>
      </c>
      <c r="B43" s="13" t="s">
        <v>43</v>
      </c>
      <c r="C43" s="8" t="s">
        <v>238</v>
      </c>
      <c r="D43" s="6" t="s">
        <v>203</v>
      </c>
      <c r="E43" s="41">
        <v>8.4540162037037032E-3</v>
      </c>
      <c r="F43" s="6">
        <f>(E43-E42)*86400</f>
        <v>2.8840000000000088</v>
      </c>
      <c r="G43" s="6"/>
    </row>
    <row r="44" spans="1:7" ht="15" thickBot="1" x14ac:dyDescent="0.35">
      <c r="A44" s="13">
        <v>3</v>
      </c>
      <c r="B44" s="13" t="s">
        <v>99</v>
      </c>
      <c r="C44" s="8" t="s">
        <v>240</v>
      </c>
      <c r="D44" s="6" t="s">
        <v>203</v>
      </c>
      <c r="E44" s="41">
        <v>8.6888773148148142E-3</v>
      </c>
      <c r="F44" s="6">
        <f>(E44-E43)*86400</f>
        <v>20.291999999999994</v>
      </c>
      <c r="G44" s="6"/>
    </row>
    <row r="45" spans="1:7" ht="15" thickBot="1" x14ac:dyDescent="0.35">
      <c r="A45" s="13">
        <v>4</v>
      </c>
      <c r="B45" s="13" t="s">
        <v>98</v>
      </c>
      <c r="C45" s="8" t="s">
        <v>239</v>
      </c>
      <c r="D45" s="6" t="s">
        <v>203</v>
      </c>
      <c r="E45" s="41">
        <v>8.7922569444444446E-3</v>
      </c>
      <c r="F45" s="6">
        <f>(E45-E44)*86400</f>
        <v>8.9320000000000626</v>
      </c>
      <c r="G45" s="6"/>
    </row>
    <row r="46" spans="1:7" ht="15" thickBot="1" x14ac:dyDescent="0.35">
      <c r="A46" s="13">
        <v>5</v>
      </c>
      <c r="B46" s="13" t="s">
        <v>70</v>
      </c>
      <c r="C46" s="8" t="s">
        <v>241</v>
      </c>
      <c r="D46" s="6" t="s">
        <v>203</v>
      </c>
      <c r="E46" s="41">
        <v>9.701053240740741E-3</v>
      </c>
      <c r="F46" s="6">
        <f>(E46-E45)*86400</f>
        <v>78.52000000000001</v>
      </c>
      <c r="G46" s="6"/>
    </row>
    <row r="47" spans="1:7" ht="15" thickBot="1" x14ac:dyDescent="0.35">
      <c r="A47" s="13">
        <v>6</v>
      </c>
      <c r="B47" s="13" t="s">
        <v>44</v>
      </c>
      <c r="C47" s="8" t="s">
        <v>376</v>
      </c>
      <c r="D47" s="6" t="s">
        <v>155</v>
      </c>
      <c r="E47" s="41">
        <v>1.0133391203703703E-2</v>
      </c>
      <c r="F47" s="6">
        <f>(E47-E46)*86400</f>
        <v>37.353999999999957</v>
      </c>
      <c r="G47" s="6"/>
    </row>
    <row r="48" spans="1:7" ht="15" thickBot="1" x14ac:dyDescent="0.35">
      <c r="A48" s="13"/>
      <c r="B48" s="13"/>
      <c r="C48" s="8"/>
      <c r="D48" s="6"/>
      <c r="E48" s="6"/>
      <c r="F48" s="6"/>
      <c r="G48" s="6"/>
    </row>
    <row r="49" spans="1:7" ht="15" thickBot="1" x14ac:dyDescent="0.35">
      <c r="A49" s="13"/>
      <c r="B49" s="13"/>
      <c r="C49" s="8"/>
      <c r="D49" s="6"/>
      <c r="E49" s="6"/>
      <c r="F49" s="6"/>
      <c r="G49" s="6"/>
    </row>
    <row r="52" spans="1:7" x14ac:dyDescent="0.3">
      <c r="A52" s="1"/>
      <c r="B52" s="1"/>
      <c r="C52" s="2"/>
      <c r="D52" s="2"/>
      <c r="E52" s="2"/>
      <c r="F52" s="2" t="s">
        <v>40</v>
      </c>
      <c r="G52" s="24">
        <v>44759</v>
      </c>
    </row>
    <row r="53" spans="1:7" ht="15" thickBot="1" x14ac:dyDescent="0.35">
      <c r="A53" s="3" t="s">
        <v>1</v>
      </c>
      <c r="B53" s="3" t="s">
        <v>126</v>
      </c>
      <c r="C53" s="3" t="s">
        <v>189</v>
      </c>
      <c r="D53" s="4" t="s">
        <v>4</v>
      </c>
      <c r="E53" s="4" t="s">
        <v>38</v>
      </c>
      <c r="F53" s="4"/>
      <c r="G53" s="5">
        <v>0.54166666666666663</v>
      </c>
    </row>
    <row r="54" spans="1:7" ht="15" thickBot="1" x14ac:dyDescent="0.35">
      <c r="A54" s="9" t="s">
        <v>6</v>
      </c>
      <c r="B54" s="9" t="s">
        <v>7</v>
      </c>
      <c r="C54" s="10" t="s">
        <v>8</v>
      </c>
      <c r="D54" s="11" t="s">
        <v>9</v>
      </c>
      <c r="E54" s="11" t="s">
        <v>10</v>
      </c>
      <c r="F54" s="11" t="s">
        <v>11</v>
      </c>
      <c r="G54" s="12" t="s">
        <v>12</v>
      </c>
    </row>
    <row r="55" spans="1:7" ht="15" thickBot="1" x14ac:dyDescent="0.35">
      <c r="A55" s="13">
        <v>1</v>
      </c>
      <c r="B55" s="13" t="s">
        <v>17</v>
      </c>
      <c r="C55" s="8" t="s">
        <v>380</v>
      </c>
      <c r="D55" s="6" t="s">
        <v>89</v>
      </c>
      <c r="E55" s="41">
        <v>7.5221064814814812E-3</v>
      </c>
      <c r="F55" s="6"/>
      <c r="G55" s="6"/>
    </row>
    <row r="56" spans="1:7" ht="15" thickBot="1" x14ac:dyDescent="0.35">
      <c r="A56" s="13">
        <v>2</v>
      </c>
      <c r="B56" s="45" t="s">
        <v>105</v>
      </c>
      <c r="C56" s="44" t="s">
        <v>451</v>
      </c>
      <c r="D56" s="46" t="s">
        <v>155</v>
      </c>
      <c r="E56" s="41">
        <v>7.6805787037037034E-3</v>
      </c>
      <c r="F56" s="6">
        <f t="shared" ref="F56:F68" si="1">(E56-E55)*86400</f>
        <v>13.691999999999997</v>
      </c>
      <c r="G56" s="6"/>
    </row>
    <row r="57" spans="1:7" ht="15" thickBot="1" x14ac:dyDescent="0.35">
      <c r="A57" s="13">
        <v>3</v>
      </c>
      <c r="B57" s="13" t="s">
        <v>22</v>
      </c>
      <c r="C57" s="8" t="s">
        <v>383</v>
      </c>
      <c r="D57" s="6" t="s">
        <v>155</v>
      </c>
      <c r="E57" s="41">
        <v>8.0979745370370372E-3</v>
      </c>
      <c r="F57" s="6">
        <f t="shared" si="1"/>
        <v>36.063000000000045</v>
      </c>
      <c r="G57" s="6"/>
    </row>
    <row r="58" spans="1:7" ht="15" thickBot="1" x14ac:dyDescent="0.35">
      <c r="A58" s="13">
        <v>4</v>
      </c>
      <c r="B58" s="13" t="s">
        <v>2</v>
      </c>
      <c r="C58" s="8" t="s">
        <v>377</v>
      </c>
      <c r="D58" s="6" t="s">
        <v>85</v>
      </c>
      <c r="E58" s="41">
        <v>8.2026967592592603E-3</v>
      </c>
      <c r="F58" s="6">
        <f t="shared" si="1"/>
        <v>9.0480000000000729</v>
      </c>
      <c r="G58" s="6"/>
    </row>
    <row r="59" spans="1:7" ht="15" thickBot="1" x14ac:dyDescent="0.35">
      <c r="A59" s="13">
        <v>5</v>
      </c>
      <c r="B59" s="13" t="s">
        <v>15</v>
      </c>
      <c r="C59" s="8" t="s">
        <v>378</v>
      </c>
      <c r="D59" s="6" t="s">
        <v>89</v>
      </c>
      <c r="E59" s="41">
        <v>8.3856828703703697E-3</v>
      </c>
      <c r="F59" s="6">
        <f t="shared" si="1"/>
        <v>15.809999999999857</v>
      </c>
      <c r="G59" s="6"/>
    </row>
    <row r="60" spans="1:7" ht="15" thickBot="1" x14ac:dyDescent="0.35">
      <c r="A60" s="13">
        <v>6</v>
      </c>
      <c r="B60" s="13" t="s">
        <v>31</v>
      </c>
      <c r="C60" s="8" t="s">
        <v>384</v>
      </c>
      <c r="D60" s="6" t="s">
        <v>155</v>
      </c>
      <c r="E60" s="41">
        <v>8.5145949074074082E-3</v>
      </c>
      <c r="F60" s="6">
        <f t="shared" si="1"/>
        <v>11.138000000000126</v>
      </c>
      <c r="G60" s="6"/>
    </row>
    <row r="61" spans="1:7" ht="15" thickBot="1" x14ac:dyDescent="0.35">
      <c r="A61" s="13">
        <v>7</v>
      </c>
      <c r="B61" s="13" t="s">
        <v>13</v>
      </c>
      <c r="C61" s="8" t="s">
        <v>201</v>
      </c>
      <c r="D61" s="6" t="s">
        <v>158</v>
      </c>
      <c r="E61" s="41">
        <v>8.5925578703703702E-3</v>
      </c>
      <c r="F61" s="6">
        <f t="shared" si="1"/>
        <v>6.7359999999999145</v>
      </c>
      <c r="G61" s="6"/>
    </row>
    <row r="62" spans="1:7" ht="15" thickBot="1" x14ac:dyDescent="0.35">
      <c r="A62" s="13">
        <v>8</v>
      </c>
      <c r="B62" s="13" t="s">
        <v>69</v>
      </c>
      <c r="C62" s="8" t="s">
        <v>206</v>
      </c>
      <c r="D62" s="6" t="s">
        <v>155</v>
      </c>
      <c r="E62" s="41">
        <v>8.7514930555555558E-3</v>
      </c>
      <c r="F62" s="6">
        <f t="shared" si="1"/>
        <v>13.732000000000033</v>
      </c>
      <c r="G62" s="6"/>
    </row>
    <row r="63" spans="1:7" ht="15" thickBot="1" x14ac:dyDescent="0.35">
      <c r="A63" s="13">
        <v>9</v>
      </c>
      <c r="B63" s="13" t="s">
        <v>95</v>
      </c>
      <c r="C63" s="8" t="s">
        <v>386</v>
      </c>
      <c r="D63" s="6" t="s">
        <v>155</v>
      </c>
      <c r="E63" s="41">
        <v>8.9691782407407411E-3</v>
      </c>
      <c r="F63" s="6">
        <f t="shared" si="1"/>
        <v>18.808000000000014</v>
      </c>
      <c r="G63" s="6"/>
    </row>
    <row r="64" spans="1:7" ht="15" thickBot="1" x14ac:dyDescent="0.35">
      <c r="A64" s="13">
        <v>10</v>
      </c>
      <c r="B64" s="13" t="s">
        <v>94</v>
      </c>
      <c r="C64" s="8" t="s">
        <v>385</v>
      </c>
      <c r="D64" s="6" t="s">
        <v>155</v>
      </c>
      <c r="E64" s="41">
        <v>8.9970023148148153E-3</v>
      </c>
      <c r="F64" s="6">
        <f t="shared" si="1"/>
        <v>2.4040000000000115</v>
      </c>
      <c r="G64" s="6"/>
    </row>
    <row r="65" spans="1:7" ht="15" thickBot="1" x14ac:dyDescent="0.35">
      <c r="A65" s="13">
        <v>11</v>
      </c>
      <c r="B65" s="13" t="s">
        <v>16</v>
      </c>
      <c r="C65" s="8" t="s">
        <v>379</v>
      </c>
      <c r="D65" s="6" t="s">
        <v>89</v>
      </c>
      <c r="E65" s="41">
        <v>9.1953819444444453E-3</v>
      </c>
      <c r="F65" s="6">
        <f t="shared" si="1"/>
        <v>17.140000000000029</v>
      </c>
      <c r="G65" s="6"/>
    </row>
    <row r="66" spans="1:7" ht="15" thickBot="1" x14ac:dyDescent="0.35">
      <c r="A66" s="13">
        <v>12</v>
      </c>
      <c r="B66" s="13" t="s">
        <v>18</v>
      </c>
      <c r="C66" s="8" t="s">
        <v>381</v>
      </c>
      <c r="D66" s="6" t="s">
        <v>89</v>
      </c>
      <c r="E66" s="41">
        <v>9.7225810185185176E-3</v>
      </c>
      <c r="F66" s="6">
        <f t="shared" si="1"/>
        <v>45.549999999999848</v>
      </c>
      <c r="G66" s="6"/>
    </row>
    <row r="67" spans="1:7" ht="15" thickBot="1" x14ac:dyDescent="0.35">
      <c r="A67" s="13">
        <v>13</v>
      </c>
      <c r="B67" s="13" t="s">
        <v>14</v>
      </c>
      <c r="C67" s="8" t="s">
        <v>202</v>
      </c>
      <c r="D67" s="6" t="s">
        <v>164</v>
      </c>
      <c r="E67" s="41">
        <v>1.0139409722222222E-2</v>
      </c>
      <c r="F67" s="6">
        <f t="shared" si="1"/>
        <v>36.014000000000024</v>
      </c>
      <c r="G67" s="6"/>
    </row>
    <row r="68" spans="1:7" ht="15" thickBot="1" x14ac:dyDescent="0.35">
      <c r="A68" s="13">
        <v>14</v>
      </c>
      <c r="B68" s="13" t="s">
        <v>19</v>
      </c>
      <c r="C68" s="8" t="s">
        <v>382</v>
      </c>
      <c r="D68" s="6" t="s">
        <v>89</v>
      </c>
      <c r="E68" s="41">
        <v>1.0315381944444445E-2</v>
      </c>
      <c r="F68" s="6">
        <f t="shared" si="1"/>
        <v>15.204000000000084</v>
      </c>
      <c r="G68" s="6"/>
    </row>
    <row r="70" spans="1:7" x14ac:dyDescent="0.3">
      <c r="A70" s="1"/>
      <c r="B70" s="1"/>
      <c r="C70" s="2"/>
      <c r="D70" s="2"/>
      <c r="E70" s="2"/>
      <c r="F70" s="2" t="s">
        <v>40</v>
      </c>
      <c r="G70" s="24">
        <v>44759</v>
      </c>
    </row>
    <row r="71" spans="1:7" ht="15" thickBot="1" x14ac:dyDescent="0.35">
      <c r="A71" s="3" t="s">
        <v>1</v>
      </c>
      <c r="B71" s="3" t="s">
        <v>127</v>
      </c>
      <c r="C71" s="3" t="s">
        <v>278</v>
      </c>
      <c r="D71" s="4" t="s">
        <v>4</v>
      </c>
      <c r="E71" s="4" t="s">
        <v>38</v>
      </c>
      <c r="F71" s="4"/>
      <c r="G71" s="5">
        <v>0.54166666666666663</v>
      </c>
    </row>
    <row r="72" spans="1:7" ht="15" thickBot="1" x14ac:dyDescent="0.35">
      <c r="A72" s="9" t="s">
        <v>6</v>
      </c>
      <c r="B72" s="9" t="s">
        <v>2</v>
      </c>
      <c r="C72" s="10" t="s">
        <v>8</v>
      </c>
      <c r="D72" s="11" t="s">
        <v>9</v>
      </c>
      <c r="E72" s="11" t="s">
        <v>10</v>
      </c>
      <c r="F72" s="11" t="s">
        <v>11</v>
      </c>
      <c r="G72" s="12" t="s">
        <v>12</v>
      </c>
    </row>
    <row r="73" spans="1:7" ht="15" thickBot="1" x14ac:dyDescent="0.35">
      <c r="A73" s="13">
        <v>1</v>
      </c>
      <c r="B73" s="13" t="s">
        <v>97</v>
      </c>
      <c r="C73" t="s">
        <v>214</v>
      </c>
      <c r="D73" s="6" t="s">
        <v>158</v>
      </c>
      <c r="E73" s="41">
        <v>7.7758101851851842E-3</v>
      </c>
      <c r="F73" s="6"/>
      <c r="G73" s="6"/>
    </row>
    <row r="74" spans="1:7" ht="15" thickBot="1" x14ac:dyDescent="0.35">
      <c r="A74" s="13">
        <v>2</v>
      </c>
      <c r="B74" s="13" t="s">
        <v>293</v>
      </c>
      <c r="C74" s="42" t="s">
        <v>213</v>
      </c>
      <c r="D74" s="6" t="s">
        <v>203</v>
      </c>
      <c r="E74" s="41">
        <v>7.8112268518518513E-3</v>
      </c>
      <c r="F74" s="6">
        <f t="shared" ref="F74:F79" si="2">(E74-E73)*86400</f>
        <v>3.0600000000000378</v>
      </c>
      <c r="G74" s="6"/>
    </row>
    <row r="75" spans="1:7" ht="15" thickBot="1" x14ac:dyDescent="0.35">
      <c r="A75" s="13">
        <v>3</v>
      </c>
      <c r="B75" s="13" t="s">
        <v>96</v>
      </c>
      <c r="C75" s="54" t="s">
        <v>212</v>
      </c>
      <c r="D75" s="6" t="s">
        <v>158</v>
      </c>
      <c r="E75" s="41">
        <v>8.2072800925925924E-3</v>
      </c>
      <c r="F75" s="6">
        <f t="shared" si="2"/>
        <v>34.21900000000003</v>
      </c>
      <c r="G75" s="6"/>
    </row>
    <row r="76" spans="1:7" ht="15" thickBot="1" x14ac:dyDescent="0.35">
      <c r="A76" s="13">
        <v>4</v>
      </c>
      <c r="B76" s="13" t="s">
        <v>103</v>
      </c>
      <c r="C76" s="8" t="s">
        <v>341</v>
      </c>
      <c r="D76" s="6" t="s">
        <v>155</v>
      </c>
      <c r="E76" s="41">
        <v>8.770937500000001E-3</v>
      </c>
      <c r="F76" s="6">
        <f t="shared" si="2"/>
        <v>48.700000000000102</v>
      </c>
      <c r="G76" s="6"/>
    </row>
    <row r="77" spans="1:7" ht="15" thickBot="1" x14ac:dyDescent="0.35">
      <c r="A77" s="13">
        <v>5</v>
      </c>
      <c r="B77" s="13" t="s">
        <v>43</v>
      </c>
      <c r="C77" s="8" t="s">
        <v>215</v>
      </c>
      <c r="D77" s="6" t="s">
        <v>203</v>
      </c>
      <c r="E77" s="41">
        <v>8.9784837962962969E-3</v>
      </c>
      <c r="F77" s="6">
        <f t="shared" si="2"/>
        <v>17.93199999999997</v>
      </c>
      <c r="G77" s="6"/>
    </row>
    <row r="78" spans="1:7" ht="15" thickBot="1" x14ac:dyDescent="0.35">
      <c r="A78" s="13">
        <v>6</v>
      </c>
      <c r="B78" s="13" t="s">
        <v>99</v>
      </c>
      <c r="C78" s="8" t="s">
        <v>388</v>
      </c>
      <c r="D78" s="6" t="s">
        <v>155</v>
      </c>
      <c r="E78" s="41">
        <v>1.0308344907407408E-2</v>
      </c>
      <c r="F78" s="6">
        <f t="shared" si="2"/>
        <v>114.90000000000003</v>
      </c>
      <c r="G78" s="6"/>
    </row>
    <row r="79" spans="1:7" ht="15" thickBot="1" x14ac:dyDescent="0.35">
      <c r="A79" s="13">
        <v>7</v>
      </c>
      <c r="B79" s="13" t="s">
        <v>98</v>
      </c>
      <c r="C79" s="8" t="s">
        <v>387</v>
      </c>
      <c r="D79" s="6" t="s">
        <v>89</v>
      </c>
      <c r="E79" s="6"/>
      <c r="F79" s="6">
        <f t="shared" si="2"/>
        <v>-890.64100000000008</v>
      </c>
      <c r="G79" s="6"/>
    </row>
    <row r="81" spans="1:7" x14ac:dyDescent="0.3">
      <c r="A81" s="1"/>
      <c r="B81" s="1"/>
      <c r="C81" s="2"/>
      <c r="D81" s="2"/>
      <c r="E81" s="2"/>
      <c r="F81" s="2" t="s">
        <v>40</v>
      </c>
      <c r="G81" s="24">
        <v>44759</v>
      </c>
    </row>
    <row r="82" spans="1:7" ht="15" thickBot="1" x14ac:dyDescent="0.35">
      <c r="A82" s="3" t="s">
        <v>1</v>
      </c>
      <c r="B82" s="3" t="s">
        <v>128</v>
      </c>
      <c r="C82" s="3" t="s">
        <v>172</v>
      </c>
      <c r="D82" s="4" t="s">
        <v>4</v>
      </c>
      <c r="E82" s="4" t="s">
        <v>38</v>
      </c>
      <c r="F82" s="4"/>
      <c r="G82" s="5">
        <v>0.54166666666666663</v>
      </c>
    </row>
    <row r="83" spans="1:7" ht="15" thickBot="1" x14ac:dyDescent="0.35">
      <c r="A83" s="9" t="s">
        <v>6</v>
      </c>
      <c r="B83" s="9" t="s">
        <v>2</v>
      </c>
      <c r="C83" s="10" t="s">
        <v>8</v>
      </c>
      <c r="D83" s="11" t="s">
        <v>9</v>
      </c>
      <c r="E83" s="11" t="s">
        <v>10</v>
      </c>
      <c r="F83" s="11" t="s">
        <v>11</v>
      </c>
      <c r="G83" s="12" t="s">
        <v>12</v>
      </c>
    </row>
    <row r="84" spans="1:7" ht="15" thickBot="1" x14ac:dyDescent="0.35">
      <c r="A84" s="13">
        <v>1</v>
      </c>
      <c r="B84" s="13" t="s">
        <v>25</v>
      </c>
      <c r="C84" s="8" t="s">
        <v>437</v>
      </c>
      <c r="D84" s="6" t="s">
        <v>438</v>
      </c>
      <c r="E84" s="41">
        <v>6.978194444444444E-3</v>
      </c>
      <c r="F84" s="6"/>
      <c r="G84" s="6"/>
    </row>
    <row r="85" spans="1:7" ht="15" thickBot="1" x14ac:dyDescent="0.35">
      <c r="A85" s="13">
        <v>2</v>
      </c>
      <c r="B85" s="13" t="s">
        <v>44</v>
      </c>
      <c r="C85" s="8" t="s">
        <v>177</v>
      </c>
      <c r="D85" s="6" t="s">
        <v>158</v>
      </c>
      <c r="E85" s="41">
        <v>7.4494675925925917E-3</v>
      </c>
      <c r="F85" s="6">
        <f>(E85-E84)*86400</f>
        <v>40.717999999999968</v>
      </c>
      <c r="G85" s="6"/>
    </row>
    <row r="86" spans="1:7" ht="15" thickBot="1" x14ac:dyDescent="0.35">
      <c r="A86" s="13">
        <v>3</v>
      </c>
      <c r="B86" s="13" t="s">
        <v>70</v>
      </c>
      <c r="C86" s="8" t="s">
        <v>176</v>
      </c>
      <c r="D86" s="6" t="s">
        <v>158</v>
      </c>
      <c r="E86" s="41">
        <v>7.5671527777777768E-3</v>
      </c>
      <c r="F86" s="6">
        <f>(E86-E85)*86400</f>
        <v>10.16799999999999</v>
      </c>
      <c r="G86" s="6"/>
    </row>
    <row r="87" spans="1:7" ht="15" thickBot="1" x14ac:dyDescent="0.35">
      <c r="A87" s="13"/>
      <c r="F87" s="6"/>
      <c r="G87" s="6"/>
    </row>
    <row r="88" spans="1:7" ht="15" thickBot="1" x14ac:dyDescent="0.35">
      <c r="A88" s="13"/>
      <c r="B88" s="13"/>
      <c r="C88" s="8"/>
      <c r="D88" s="6"/>
      <c r="E88" s="6"/>
      <c r="F88" s="6"/>
      <c r="G88" s="6"/>
    </row>
    <row r="91" spans="1:7" x14ac:dyDescent="0.3">
      <c r="A91" s="1"/>
      <c r="B91" s="1"/>
      <c r="C91" s="2"/>
      <c r="D91" s="2"/>
      <c r="E91" s="2"/>
      <c r="F91" s="2" t="s">
        <v>40</v>
      </c>
      <c r="G91" s="24">
        <v>44759</v>
      </c>
    </row>
    <row r="92" spans="1:7" ht="15" thickBot="1" x14ac:dyDescent="0.35">
      <c r="A92" s="3" t="s">
        <v>1</v>
      </c>
      <c r="B92" s="3" t="s">
        <v>389</v>
      </c>
      <c r="C92" s="3" t="s">
        <v>180</v>
      </c>
      <c r="D92" s="4" t="s">
        <v>4</v>
      </c>
      <c r="E92" s="4" t="s">
        <v>38</v>
      </c>
      <c r="F92" s="4"/>
      <c r="G92" s="5">
        <v>0.54166666666666663</v>
      </c>
    </row>
    <row r="93" spans="1:7" ht="15" thickBot="1" x14ac:dyDescent="0.35">
      <c r="A93" s="9" t="s">
        <v>6</v>
      </c>
      <c r="B93" s="9" t="s">
        <v>2</v>
      </c>
      <c r="C93" s="10" t="s">
        <v>8</v>
      </c>
      <c r="D93" s="11" t="s">
        <v>9</v>
      </c>
      <c r="E93" s="11" t="s">
        <v>10</v>
      </c>
      <c r="F93" s="11" t="s">
        <v>11</v>
      </c>
      <c r="G93" s="12" t="s">
        <v>12</v>
      </c>
    </row>
    <row r="94" spans="1:7" ht="15" thickBot="1" x14ac:dyDescent="0.35">
      <c r="A94" s="13">
        <v>1</v>
      </c>
      <c r="B94" s="13" t="s">
        <v>33</v>
      </c>
      <c r="C94" s="8" t="s">
        <v>416</v>
      </c>
      <c r="D94" s="6" t="s">
        <v>418</v>
      </c>
      <c r="E94" s="41">
        <v>7.5603472222222226E-3</v>
      </c>
      <c r="F94" s="6"/>
      <c r="G94" s="6"/>
    </row>
    <row r="95" spans="1:7" ht="15" thickBot="1" x14ac:dyDescent="0.35">
      <c r="A95" s="13">
        <v>2</v>
      </c>
      <c r="B95" s="13" t="s">
        <v>32</v>
      </c>
      <c r="C95" s="8" t="s">
        <v>327</v>
      </c>
      <c r="D95" s="6" t="s">
        <v>164</v>
      </c>
      <c r="E95" s="41">
        <v>7.6504398148148148E-3</v>
      </c>
      <c r="F95" s="6">
        <f>(E95-E94)*86400</f>
        <v>7.7839999999999607</v>
      </c>
      <c r="G95" s="6"/>
    </row>
    <row r="96" spans="1:7" ht="15" thickBot="1" x14ac:dyDescent="0.35">
      <c r="A96" s="13">
        <v>3</v>
      </c>
      <c r="B96" s="13" t="s">
        <v>24</v>
      </c>
      <c r="C96" s="8" t="s">
        <v>185</v>
      </c>
      <c r="D96" s="6" t="s">
        <v>158</v>
      </c>
      <c r="E96" s="41">
        <v>8.0467245370370363E-3</v>
      </c>
      <c r="F96" s="6">
        <f>(E96-E95)*86400</f>
        <v>34.238999999999933</v>
      </c>
      <c r="G96" s="6"/>
    </row>
    <row r="97" spans="1:7" ht="15" thickBot="1" x14ac:dyDescent="0.35">
      <c r="A97" s="13">
        <v>4</v>
      </c>
      <c r="B97" s="13" t="s">
        <v>104</v>
      </c>
      <c r="C97" s="8" t="s">
        <v>417</v>
      </c>
      <c r="D97" s="6" t="s">
        <v>418</v>
      </c>
      <c r="E97" s="41">
        <v>8.3737615740740751E-3</v>
      </c>
      <c r="F97" s="6">
        <f>(E97-E96)*86400</f>
        <v>28.25600000000016</v>
      </c>
      <c r="G97" s="6"/>
    </row>
    <row r="98" spans="1:7" ht="15" thickBot="1" x14ac:dyDescent="0.35">
      <c r="A98" s="13">
        <v>5</v>
      </c>
      <c r="B98" s="13" t="s">
        <v>100</v>
      </c>
      <c r="C98" s="8" t="s">
        <v>328</v>
      </c>
      <c r="D98" s="6" t="s">
        <v>155</v>
      </c>
      <c r="E98" s="41">
        <v>9.3220023148148142E-3</v>
      </c>
      <c r="F98" s="6">
        <f>(E98-E97)*86400</f>
        <v>81.927999999999855</v>
      </c>
      <c r="G98" s="6"/>
    </row>
  </sheetData>
  <sortState xmlns:xlrd2="http://schemas.microsoft.com/office/spreadsheetml/2017/richdata2" ref="A84:G86">
    <sortCondition ref="E83"/>
  </sortState>
  <mergeCells count="3">
    <mergeCell ref="B2:C2"/>
    <mergeCell ref="C3:E3"/>
    <mergeCell ref="C1:E1"/>
  </mergeCells>
  <phoneticPr fontId="6" type="noConversion"/>
  <pageMargins left="0.70866141732283472" right="0.70866141732283472" top="0.78740157480314965" bottom="0.78740157480314965" header="0.31496062992125984" footer="0.31496062992125984"/>
  <pageSetup paperSize="9" scale="56" fitToHeight="0" orientation="portrait" horizontalDpi="4294967293" verticalDpi="4294967293" r:id="rId1"/>
  <headerFooter>
    <oddHeader>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I55"/>
  <sheetViews>
    <sheetView showGridLines="0" tabSelected="1" workbookViewId="0">
      <pane ySplit="4" topLeftCell="A14" activePane="bottomLeft" state="frozen"/>
      <selection pane="bottomLeft" activeCell="M39" sqref="M39"/>
    </sheetView>
  </sheetViews>
  <sheetFormatPr baseColWidth="10" defaultColWidth="11.44140625" defaultRowHeight="14.4" x14ac:dyDescent="0.3"/>
  <cols>
    <col min="1" max="1" width="8.5546875" customWidth="1"/>
    <col min="2" max="2" width="5.5546875" customWidth="1"/>
    <col min="3" max="3" width="50.6640625" customWidth="1"/>
    <col min="4" max="5" width="25.6640625" customWidth="1"/>
    <col min="6" max="6" width="8" customWidth="1"/>
    <col min="7" max="7" width="30.6640625" customWidth="1"/>
  </cols>
  <sheetData>
    <row r="1" spans="1:7" x14ac:dyDescent="0.3">
      <c r="C1" s="61" t="s">
        <v>139</v>
      </c>
      <c r="D1" s="61"/>
      <c r="E1" s="61"/>
    </row>
    <row r="2" spans="1:7" ht="15" thickBot="1" x14ac:dyDescent="0.35">
      <c r="B2" s="57" t="str">
        <f>'500m Reihung'!B2</f>
        <v>Weitenegg 2022</v>
      </c>
      <c r="C2" s="57"/>
      <c r="D2" t="s">
        <v>133</v>
      </c>
    </row>
    <row r="3" spans="1:7" ht="18.600000000000001" thickBot="1" x14ac:dyDescent="0.4">
      <c r="B3" s="25"/>
      <c r="C3" s="58" t="s">
        <v>138</v>
      </c>
      <c r="D3" s="59"/>
      <c r="E3" s="60"/>
    </row>
    <row r="4" spans="1:7" x14ac:dyDescent="0.3">
      <c r="B4" s="25"/>
      <c r="C4" s="25"/>
    </row>
    <row r="5" spans="1:7" ht="9" customHeight="1" x14ac:dyDescent="0.3"/>
    <row r="6" spans="1:7" x14ac:dyDescent="0.3">
      <c r="A6" s="1"/>
      <c r="B6" s="1"/>
      <c r="C6" s="2"/>
      <c r="D6" s="2"/>
      <c r="E6" s="2"/>
      <c r="F6" s="2" t="s">
        <v>129</v>
      </c>
      <c r="G6" s="24">
        <v>44759</v>
      </c>
    </row>
    <row r="7" spans="1:7" ht="15" thickBot="1" x14ac:dyDescent="0.35">
      <c r="A7" s="3" t="s">
        <v>1</v>
      </c>
      <c r="B7" s="3" t="s">
        <v>390</v>
      </c>
      <c r="C7" s="3" t="s">
        <v>3</v>
      </c>
      <c r="D7" s="4" t="s">
        <v>4</v>
      </c>
      <c r="E7" s="4" t="s">
        <v>39</v>
      </c>
      <c r="F7" s="4"/>
      <c r="G7" s="5">
        <v>0.5625</v>
      </c>
    </row>
    <row r="8" spans="1:7" ht="15" thickBot="1" x14ac:dyDescent="0.35">
      <c r="A8" s="9" t="s">
        <v>6</v>
      </c>
      <c r="B8" s="9" t="s">
        <v>7</v>
      </c>
      <c r="C8" s="10" t="s">
        <v>8</v>
      </c>
      <c r="D8" s="11" t="s">
        <v>9</v>
      </c>
      <c r="E8" s="11" t="s">
        <v>10</v>
      </c>
      <c r="F8" s="11" t="s">
        <v>11</v>
      </c>
      <c r="G8" s="12" t="s">
        <v>12</v>
      </c>
    </row>
    <row r="9" spans="1:7" ht="15" thickBot="1" x14ac:dyDescent="0.35">
      <c r="A9" s="13">
        <v>1</v>
      </c>
      <c r="B9" s="13" t="s">
        <v>13</v>
      </c>
      <c r="C9" s="8" t="s">
        <v>392</v>
      </c>
      <c r="D9" s="6" t="s">
        <v>89</v>
      </c>
      <c r="E9" s="41">
        <v>1.6832766203703702E-2</v>
      </c>
      <c r="F9" s="6"/>
      <c r="G9" s="6"/>
    </row>
    <row r="10" spans="1:7" ht="15" thickBot="1" x14ac:dyDescent="0.35">
      <c r="A10" s="13">
        <v>2</v>
      </c>
      <c r="B10" s="13" t="s">
        <v>16</v>
      </c>
      <c r="C10" s="54" t="s">
        <v>395</v>
      </c>
      <c r="D10" s="6" t="s">
        <v>158</v>
      </c>
      <c r="E10" s="41">
        <v>1.6846701388888888E-2</v>
      </c>
      <c r="F10" s="7">
        <f t="shared" ref="F10:F21" si="0">(E10-E9)*86400</f>
        <v>1.2040000000000939</v>
      </c>
      <c r="G10" s="6"/>
    </row>
    <row r="11" spans="1:7" ht="15" thickBot="1" x14ac:dyDescent="0.35">
      <c r="A11" s="13">
        <v>3</v>
      </c>
      <c r="B11" s="13" t="s">
        <v>31</v>
      </c>
      <c r="C11" s="56" t="s">
        <v>145</v>
      </c>
      <c r="D11" s="7" t="s">
        <v>86</v>
      </c>
      <c r="E11" s="41">
        <v>1.7060185185185185E-2</v>
      </c>
      <c r="F11" s="7">
        <f t="shared" si="0"/>
        <v>18.445000000000032</v>
      </c>
      <c r="G11" s="6"/>
    </row>
    <row r="12" spans="1:7" ht="15" thickBot="1" x14ac:dyDescent="0.35">
      <c r="A12" s="13">
        <v>4</v>
      </c>
      <c r="B12" s="13" t="s">
        <v>94</v>
      </c>
      <c r="C12" s="55" t="s">
        <v>150</v>
      </c>
      <c r="D12" s="6" t="s">
        <v>82</v>
      </c>
      <c r="E12" s="41">
        <v>1.7893518518518517E-2</v>
      </c>
      <c r="F12" s="7">
        <f t="shared" si="0"/>
        <v>71.999999999999858</v>
      </c>
      <c r="G12" s="6"/>
    </row>
    <row r="13" spans="1:7" ht="15" thickBot="1" x14ac:dyDescent="0.35">
      <c r="A13" s="13">
        <v>5</v>
      </c>
      <c r="B13" s="13" t="s">
        <v>18</v>
      </c>
      <c r="C13" s="34" t="s">
        <v>397</v>
      </c>
      <c r="D13" s="6" t="s">
        <v>89</v>
      </c>
      <c r="E13" s="41">
        <v>1.805369212962963E-2</v>
      </c>
      <c r="F13" s="7">
        <f t="shared" si="0"/>
        <v>13.839000000000134</v>
      </c>
      <c r="G13" s="6"/>
    </row>
    <row r="14" spans="1:7" ht="15" thickBot="1" x14ac:dyDescent="0.35">
      <c r="A14" s="13">
        <v>6</v>
      </c>
      <c r="B14" s="13" t="s">
        <v>17</v>
      </c>
      <c r="C14" s="34" t="s">
        <v>396</v>
      </c>
      <c r="D14" s="6" t="s">
        <v>158</v>
      </c>
      <c r="E14" s="41">
        <v>1.8320219907407408E-2</v>
      </c>
      <c r="F14" s="7">
        <f t="shared" si="0"/>
        <v>23.02800000000008</v>
      </c>
      <c r="G14" s="6"/>
    </row>
    <row r="15" spans="1:7" ht="15" thickBot="1" x14ac:dyDescent="0.35">
      <c r="A15" s="13">
        <v>7</v>
      </c>
      <c r="B15" s="13" t="s">
        <v>106</v>
      </c>
      <c r="C15" s="55" t="s">
        <v>434</v>
      </c>
      <c r="D15" s="6" t="s">
        <v>86</v>
      </c>
      <c r="E15" s="41">
        <v>1.8357071759259259E-2</v>
      </c>
      <c r="F15" s="7">
        <f t="shared" si="0"/>
        <v>3.1839999999998758</v>
      </c>
      <c r="G15" s="6"/>
    </row>
    <row r="16" spans="1:7" ht="15" thickBot="1" x14ac:dyDescent="0.35">
      <c r="A16" s="13">
        <v>8</v>
      </c>
      <c r="B16" s="13" t="s">
        <v>14</v>
      </c>
      <c r="C16" s="34" t="s">
        <v>393</v>
      </c>
      <c r="D16" s="6" t="s">
        <v>55</v>
      </c>
      <c r="E16" s="41">
        <v>1.8459618055555554E-2</v>
      </c>
      <c r="F16" s="7">
        <f t="shared" si="0"/>
        <v>8.8599999999998893</v>
      </c>
      <c r="G16" s="6"/>
    </row>
    <row r="17" spans="1:7" ht="15" thickBot="1" x14ac:dyDescent="0.35">
      <c r="A17" s="13">
        <v>9</v>
      </c>
      <c r="B17" s="13" t="s">
        <v>2</v>
      </c>
      <c r="C17" s="55" t="s">
        <v>391</v>
      </c>
      <c r="D17" s="6" t="s">
        <v>85</v>
      </c>
      <c r="E17" s="41">
        <v>1.9574953703703702E-2</v>
      </c>
      <c r="F17" s="7">
        <f t="shared" si="0"/>
        <v>96.365000000000009</v>
      </c>
      <c r="G17" s="6"/>
    </row>
    <row r="18" spans="1:7" ht="15" thickBot="1" x14ac:dyDescent="0.35">
      <c r="A18" s="13">
        <v>10</v>
      </c>
      <c r="B18" s="45" t="s">
        <v>105</v>
      </c>
      <c r="C18" s="44" t="s">
        <v>457</v>
      </c>
      <c r="D18" s="46" t="s">
        <v>89</v>
      </c>
      <c r="E18" s="41">
        <v>1.9610185185185185E-2</v>
      </c>
      <c r="F18" s="7">
        <f t="shared" si="0"/>
        <v>3.0440000000001577</v>
      </c>
      <c r="G18" s="6"/>
    </row>
    <row r="19" spans="1:7" ht="15" thickBot="1" x14ac:dyDescent="0.35">
      <c r="A19" s="13">
        <v>11</v>
      </c>
      <c r="B19" s="13" t="s">
        <v>19</v>
      </c>
      <c r="C19" s="54" t="s">
        <v>398</v>
      </c>
      <c r="D19" s="6" t="s">
        <v>91</v>
      </c>
      <c r="E19" s="41">
        <v>1.9640277777777777E-2</v>
      </c>
      <c r="F19" s="7">
        <f t="shared" si="0"/>
        <v>2.5999999999999468</v>
      </c>
      <c r="G19" s="6"/>
    </row>
    <row r="20" spans="1:7" ht="15" thickBot="1" x14ac:dyDescent="0.35">
      <c r="A20" s="13">
        <v>12</v>
      </c>
      <c r="B20" s="13" t="s">
        <v>22</v>
      </c>
      <c r="C20" s="54" t="s">
        <v>148</v>
      </c>
      <c r="D20" s="6" t="s">
        <v>91</v>
      </c>
      <c r="E20" s="41">
        <v>2.1775787037037034E-2</v>
      </c>
      <c r="F20" s="7">
        <f t="shared" si="0"/>
        <v>184.50799999999981</v>
      </c>
      <c r="G20" s="6"/>
    </row>
    <row r="21" spans="1:7" ht="15" thickBot="1" x14ac:dyDescent="0.35">
      <c r="A21" s="13">
        <v>13</v>
      </c>
      <c r="B21" s="13" t="s">
        <v>15</v>
      </c>
      <c r="C21" s="54" t="s">
        <v>394</v>
      </c>
      <c r="D21" s="6" t="s">
        <v>82</v>
      </c>
      <c r="E21" s="6"/>
      <c r="F21" s="7">
        <f t="shared" si="0"/>
        <v>-1881.4279999999999</v>
      </c>
      <c r="G21" s="6"/>
    </row>
    <row r="22" spans="1:7" x14ac:dyDescent="0.3">
      <c r="A22" s="14"/>
      <c r="B22" s="14"/>
      <c r="C22" s="15"/>
      <c r="D22" s="15"/>
      <c r="E22" s="15"/>
      <c r="F22" s="20"/>
      <c r="G22" s="21"/>
    </row>
    <row r="23" spans="1:7" x14ac:dyDescent="0.3">
      <c r="A23" s="1"/>
      <c r="B23" s="1"/>
      <c r="C23" s="2"/>
      <c r="D23" s="2"/>
      <c r="E23" s="2"/>
      <c r="F23" s="2" t="s">
        <v>129</v>
      </c>
      <c r="G23" s="24">
        <v>44759</v>
      </c>
    </row>
    <row r="24" spans="1:7" ht="15" thickBot="1" x14ac:dyDescent="0.35">
      <c r="A24" s="3" t="s">
        <v>1</v>
      </c>
      <c r="B24" s="3" t="s">
        <v>399</v>
      </c>
      <c r="C24" s="3" t="s">
        <v>3</v>
      </c>
      <c r="D24" s="4" t="s">
        <v>81</v>
      </c>
      <c r="E24" s="4" t="s">
        <v>39</v>
      </c>
      <c r="F24" s="4"/>
      <c r="G24" s="5">
        <v>0.5625</v>
      </c>
    </row>
    <row r="25" spans="1:7" ht="15" thickBot="1" x14ac:dyDescent="0.35">
      <c r="A25" s="9" t="s">
        <v>6</v>
      </c>
      <c r="B25" s="9" t="s">
        <v>7</v>
      </c>
      <c r="C25" s="10" t="s">
        <v>8</v>
      </c>
      <c r="D25" s="11" t="s">
        <v>9</v>
      </c>
      <c r="E25" s="11" t="s">
        <v>10</v>
      </c>
      <c r="F25" s="11" t="s">
        <v>11</v>
      </c>
      <c r="G25" s="12" t="s">
        <v>12</v>
      </c>
    </row>
    <row r="26" spans="1:7" ht="15" thickBot="1" x14ac:dyDescent="0.35">
      <c r="A26" s="13"/>
      <c r="B26" s="13" t="s">
        <v>95</v>
      </c>
      <c r="C26" s="8" t="s">
        <v>400</v>
      </c>
      <c r="D26" s="6" t="s">
        <v>89</v>
      </c>
      <c r="E26" s="41">
        <v>2.6862916666666667E-2</v>
      </c>
      <c r="F26" s="6"/>
      <c r="G26" s="6"/>
    </row>
    <row r="27" spans="1:7" ht="15" thickBot="1" x14ac:dyDescent="0.35">
      <c r="A27" s="13"/>
      <c r="B27" s="13"/>
      <c r="C27" s="8"/>
      <c r="D27" s="6"/>
      <c r="E27" s="6"/>
      <c r="F27" s="6"/>
      <c r="G27" s="6"/>
    </row>
    <row r="28" spans="1:7" ht="15" thickBot="1" x14ac:dyDescent="0.35">
      <c r="A28" s="13"/>
      <c r="B28" s="13"/>
      <c r="C28" s="8"/>
      <c r="D28" s="6"/>
      <c r="E28" s="6"/>
      <c r="F28" s="6"/>
      <c r="G28" s="6"/>
    </row>
    <row r="29" spans="1:7" x14ac:dyDescent="0.3">
      <c r="A29" s="14"/>
      <c r="B29" s="14"/>
      <c r="C29" s="15"/>
      <c r="D29" s="15"/>
      <c r="E29" s="15"/>
      <c r="F29" s="15"/>
      <c r="G29" s="15"/>
    </row>
    <row r="30" spans="1:7" x14ac:dyDescent="0.3">
      <c r="A30" s="1"/>
      <c r="B30" s="1"/>
      <c r="C30" s="2"/>
      <c r="D30" s="2"/>
      <c r="E30" s="2"/>
      <c r="F30" s="2" t="s">
        <v>129</v>
      </c>
      <c r="G30" s="24">
        <v>44759</v>
      </c>
    </row>
    <row r="31" spans="1:7" ht="15" thickBot="1" x14ac:dyDescent="0.35">
      <c r="A31" s="3" t="s">
        <v>1</v>
      </c>
      <c r="B31" s="3" t="s">
        <v>401</v>
      </c>
      <c r="C31" s="3" t="s">
        <v>23</v>
      </c>
      <c r="D31" s="4" t="s">
        <v>4</v>
      </c>
      <c r="E31" s="4" t="s">
        <v>39</v>
      </c>
      <c r="F31" s="4"/>
      <c r="G31" s="5">
        <v>0.5625</v>
      </c>
    </row>
    <row r="32" spans="1:7" ht="15" thickBot="1" x14ac:dyDescent="0.35">
      <c r="A32" s="9" t="s">
        <v>6</v>
      </c>
      <c r="B32" s="9" t="s">
        <v>7</v>
      </c>
      <c r="C32" s="10" t="s">
        <v>8</v>
      </c>
      <c r="D32" s="11" t="s">
        <v>9</v>
      </c>
      <c r="E32" s="11" t="s">
        <v>10</v>
      </c>
      <c r="F32" s="11" t="s">
        <v>11</v>
      </c>
      <c r="G32" s="12" t="s">
        <v>12</v>
      </c>
    </row>
    <row r="33" spans="1:9" ht="15" thickBot="1" x14ac:dyDescent="0.35">
      <c r="A33" s="13">
        <v>1</v>
      </c>
      <c r="B33" s="13" t="s">
        <v>42</v>
      </c>
      <c r="C33" s="8" t="s">
        <v>402</v>
      </c>
      <c r="D33" s="6" t="s">
        <v>91</v>
      </c>
      <c r="E33" s="41">
        <v>2.1344166666666668E-2</v>
      </c>
      <c r="F33" s="6"/>
      <c r="G33" s="6"/>
      <c r="I33" t="s">
        <v>256</v>
      </c>
    </row>
    <row r="34" spans="1:9" ht="15" thickBot="1" x14ac:dyDescent="0.35">
      <c r="A34" s="13">
        <v>2</v>
      </c>
      <c r="B34" s="13" t="s">
        <v>96</v>
      </c>
      <c r="C34" s="8" t="s">
        <v>403</v>
      </c>
      <c r="D34" s="6" t="s">
        <v>86</v>
      </c>
      <c r="E34" s="41">
        <v>2.2560763888888887E-2</v>
      </c>
      <c r="F34" s="6">
        <f>(E34-E33)*86400</f>
        <v>105.11399999999978</v>
      </c>
      <c r="G34" s="6"/>
    </row>
    <row r="35" spans="1:9" ht="15" thickBot="1" x14ac:dyDescent="0.35">
      <c r="A35" s="13">
        <v>3</v>
      </c>
      <c r="B35" s="13" t="s">
        <v>97</v>
      </c>
      <c r="C35" s="8" t="s">
        <v>154</v>
      </c>
      <c r="D35" s="6" t="s">
        <v>155</v>
      </c>
      <c r="E35" s="6"/>
      <c r="F35" s="6">
        <f>(E35-E34)*86400</f>
        <v>-1949.2499999999998</v>
      </c>
      <c r="G35" s="6"/>
    </row>
    <row r="36" spans="1:9" ht="15" thickBot="1" x14ac:dyDescent="0.35">
      <c r="A36" s="13"/>
      <c r="F36" s="6"/>
      <c r="G36" s="6"/>
    </row>
    <row r="37" spans="1:9" ht="15" thickBot="1" x14ac:dyDescent="0.35">
      <c r="A37" s="13"/>
      <c r="B37" s="13"/>
      <c r="C37" s="8"/>
      <c r="D37" s="6"/>
      <c r="E37" s="6"/>
      <c r="F37" s="6"/>
      <c r="G37" s="6"/>
      <c r="I37" t="s">
        <v>256</v>
      </c>
    </row>
    <row r="38" spans="1:9" ht="15" thickBot="1" x14ac:dyDescent="0.35">
      <c r="A38" s="13"/>
      <c r="B38" s="13"/>
      <c r="C38" s="8"/>
      <c r="D38" s="6"/>
      <c r="E38" s="6"/>
      <c r="F38" s="6"/>
      <c r="G38" s="6"/>
    </row>
    <row r="39" spans="1:9" ht="15" thickBot="1" x14ac:dyDescent="0.35">
      <c r="A39" s="13"/>
      <c r="B39" s="13"/>
      <c r="C39" s="8"/>
      <c r="D39" s="6"/>
      <c r="E39" s="6"/>
      <c r="F39" s="6"/>
      <c r="G39" s="6"/>
    </row>
    <row r="40" spans="1:9" ht="15" thickBot="1" x14ac:dyDescent="0.35">
      <c r="A40" s="16"/>
      <c r="B40" s="17"/>
      <c r="C40" s="18"/>
      <c r="D40" s="18"/>
      <c r="E40" s="18"/>
      <c r="F40" s="18"/>
      <c r="G40" s="19"/>
    </row>
    <row r="41" spans="1:9" x14ac:dyDescent="0.3">
      <c r="A41" s="1"/>
      <c r="B41" s="1"/>
      <c r="C41" s="2"/>
      <c r="D41" s="2"/>
      <c r="E41" s="2"/>
      <c r="F41" s="2" t="s">
        <v>129</v>
      </c>
      <c r="G41" s="24">
        <v>44759</v>
      </c>
    </row>
    <row r="42" spans="1:9" ht="15" thickBot="1" x14ac:dyDescent="0.35">
      <c r="A42" s="3" t="s">
        <v>1</v>
      </c>
      <c r="B42" s="3" t="s">
        <v>407</v>
      </c>
      <c r="C42" s="3" t="s">
        <v>166</v>
      </c>
      <c r="D42" s="4" t="s">
        <v>4</v>
      </c>
      <c r="E42" s="4" t="s">
        <v>39</v>
      </c>
      <c r="F42" s="4"/>
      <c r="G42" s="5">
        <v>0.5625</v>
      </c>
    </row>
    <row r="43" spans="1:9" ht="15" thickBot="1" x14ac:dyDescent="0.35">
      <c r="A43" s="9" t="s">
        <v>6</v>
      </c>
      <c r="B43" s="9" t="s">
        <v>7</v>
      </c>
      <c r="C43" s="10" t="s">
        <v>8</v>
      </c>
      <c r="D43" s="11" t="s">
        <v>9</v>
      </c>
      <c r="E43" s="11" t="s">
        <v>10</v>
      </c>
      <c r="F43" s="11" t="s">
        <v>11</v>
      </c>
      <c r="G43" s="12" t="s">
        <v>12</v>
      </c>
    </row>
    <row r="44" spans="1:9" ht="15" thickBot="1" x14ac:dyDescent="0.35">
      <c r="A44" s="13">
        <v>1</v>
      </c>
      <c r="B44" s="13" t="s">
        <v>43</v>
      </c>
      <c r="C44" s="8" t="s">
        <v>163</v>
      </c>
      <c r="D44" s="6" t="s">
        <v>164</v>
      </c>
      <c r="E44" s="41">
        <v>1.6851469907407407E-2</v>
      </c>
      <c r="F44" s="6"/>
      <c r="G44" s="6"/>
    </row>
    <row r="45" spans="1:9" ht="15" thickBot="1" x14ac:dyDescent="0.35">
      <c r="A45" s="13">
        <v>2</v>
      </c>
      <c r="B45" s="13" t="s">
        <v>98</v>
      </c>
      <c r="C45" s="8" t="s">
        <v>405</v>
      </c>
      <c r="D45" s="6" t="s">
        <v>83</v>
      </c>
      <c r="E45" s="6"/>
      <c r="F45" s="6">
        <f>(E45-E44)*86400</f>
        <v>-1455.9669999999999</v>
      </c>
      <c r="G45" s="6"/>
    </row>
    <row r="46" spans="1:9" ht="15" thickBot="1" x14ac:dyDescent="0.35">
      <c r="A46" s="13">
        <v>3</v>
      </c>
      <c r="B46" s="13" t="s">
        <v>99</v>
      </c>
      <c r="C46" s="8" t="s">
        <v>406</v>
      </c>
      <c r="D46" s="6" t="s">
        <v>83</v>
      </c>
      <c r="E46" s="6"/>
      <c r="F46" s="6">
        <f>(E46-E45)*86400</f>
        <v>0</v>
      </c>
      <c r="G46" s="6"/>
    </row>
    <row r="47" spans="1:9" ht="15" thickBot="1" x14ac:dyDescent="0.35">
      <c r="A47" s="13"/>
      <c r="B47" s="13"/>
      <c r="C47" s="8"/>
      <c r="D47" s="6"/>
      <c r="E47" s="6"/>
      <c r="F47" s="6"/>
      <c r="G47" s="6"/>
    </row>
    <row r="48" spans="1:9" ht="15" thickBot="1" x14ac:dyDescent="0.35">
      <c r="A48" s="13"/>
      <c r="B48" s="13"/>
      <c r="C48" s="8"/>
      <c r="D48" s="6"/>
      <c r="E48" s="6"/>
      <c r="F48" s="6"/>
      <c r="G48" s="6"/>
    </row>
    <row r="50" spans="1:7" x14ac:dyDescent="0.3">
      <c r="A50" s="1"/>
      <c r="B50" s="1"/>
      <c r="C50" s="2"/>
      <c r="D50" s="2"/>
      <c r="E50" s="2"/>
      <c r="F50" s="2" t="s">
        <v>129</v>
      </c>
      <c r="G50" s="24">
        <v>44759</v>
      </c>
    </row>
    <row r="51" spans="1:7" ht="15" thickBot="1" x14ac:dyDescent="0.35">
      <c r="A51" s="3" t="s">
        <v>1</v>
      </c>
      <c r="B51" s="3" t="s">
        <v>404</v>
      </c>
      <c r="C51" s="3" t="s">
        <v>167</v>
      </c>
      <c r="D51" s="4" t="s">
        <v>4</v>
      </c>
      <c r="E51" s="4" t="s">
        <v>39</v>
      </c>
      <c r="F51" s="4"/>
      <c r="G51" s="5">
        <v>0.5625</v>
      </c>
    </row>
    <row r="52" spans="1:7" ht="15" thickBot="1" x14ac:dyDescent="0.35">
      <c r="A52" s="9" t="s">
        <v>6</v>
      </c>
      <c r="B52" s="9" t="s">
        <v>7</v>
      </c>
      <c r="C52" s="10" t="s">
        <v>8</v>
      </c>
      <c r="D52" s="11" t="s">
        <v>9</v>
      </c>
      <c r="E52" s="11" t="s">
        <v>10</v>
      </c>
      <c r="F52" s="11" t="s">
        <v>11</v>
      </c>
      <c r="G52" s="12" t="s">
        <v>12</v>
      </c>
    </row>
    <row r="53" spans="1:7" ht="15" thickBot="1" x14ac:dyDescent="0.35">
      <c r="A53" s="13"/>
      <c r="B53" s="13" t="s">
        <v>70</v>
      </c>
      <c r="C53" s="8" t="s">
        <v>168</v>
      </c>
      <c r="D53" s="6" t="s">
        <v>164</v>
      </c>
      <c r="E53" s="41">
        <v>1.945101851851852E-2</v>
      </c>
      <c r="F53" s="6"/>
      <c r="G53" s="6"/>
    </row>
    <row r="54" spans="1:7" ht="15" thickBot="1" x14ac:dyDescent="0.35">
      <c r="A54" s="13"/>
      <c r="B54" s="13"/>
      <c r="C54" s="8"/>
      <c r="D54" s="6"/>
      <c r="E54" s="6"/>
      <c r="F54" s="6"/>
      <c r="G54" s="6"/>
    </row>
    <row r="55" spans="1:7" x14ac:dyDescent="0.3">
      <c r="A55" s="63" t="s">
        <v>408</v>
      </c>
      <c r="B55" s="63"/>
      <c r="C55" s="63"/>
      <c r="D55" s="63"/>
      <c r="E55" s="63"/>
      <c r="F55" s="63"/>
      <c r="G55" s="63"/>
    </row>
  </sheetData>
  <sortState xmlns:xlrd2="http://schemas.microsoft.com/office/spreadsheetml/2017/richdata2" ref="A53:G53">
    <sortCondition ref="E52"/>
  </sortState>
  <mergeCells count="4">
    <mergeCell ref="B2:C2"/>
    <mergeCell ref="C3:E3"/>
    <mergeCell ref="C1:E1"/>
    <mergeCell ref="A55:G55"/>
  </mergeCells>
  <phoneticPr fontId="6" type="noConversion"/>
  <pageMargins left="0.70866141732283472" right="0.70866141732283472" top="0.78740157480314965" bottom="0.78740157480314965" header="0.31496062992125984" footer="0.31496062992125984"/>
  <pageSetup paperSize="9" scale="56" fitToHeight="0" orientation="portrait" horizontalDpi="4294967293" verticalDpi="4294967293" r:id="rId1"/>
  <headerFooter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7</vt:i4>
      </vt:variant>
    </vt:vector>
  </HeadingPairs>
  <TitlesOfParts>
    <vt:vector size="14" baseType="lpstr">
      <vt:lpstr>500m Reihung</vt:lpstr>
      <vt:lpstr> 2000mK2 Reihung (2)</vt:lpstr>
      <vt:lpstr> 2000mK2 Reihung</vt:lpstr>
      <vt:lpstr>5000mK2 Reihung</vt:lpstr>
      <vt:lpstr>200m Reihung</vt:lpstr>
      <vt:lpstr>2000m K1_Reihung</vt:lpstr>
      <vt:lpstr>5000m K1_Reihung</vt:lpstr>
      <vt:lpstr>' 2000mK2 Reihung'!Druckbereich</vt:lpstr>
      <vt:lpstr>' 2000mK2 Reihung (2)'!Druckbereich</vt:lpstr>
      <vt:lpstr>'2000m K1_Reihung'!Druckbereich</vt:lpstr>
      <vt:lpstr>'200m Reihung'!Druckbereich</vt:lpstr>
      <vt:lpstr>'5000m K1_Reihung'!Druckbereich</vt:lpstr>
      <vt:lpstr>'5000mK2 Reihung'!Druckbereich</vt:lpstr>
      <vt:lpstr>'500m Reihung'!Druckbereich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Sattler</dc:creator>
  <cp:lastModifiedBy>englro</cp:lastModifiedBy>
  <cp:lastPrinted>2022-07-17T12:13:44Z</cp:lastPrinted>
  <dcterms:created xsi:type="dcterms:W3CDTF">2020-07-30T08:37:07Z</dcterms:created>
  <dcterms:modified xsi:type="dcterms:W3CDTF">2022-07-17T12:32:09Z</dcterms:modified>
</cp:coreProperties>
</file>